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estados financieros abril 22\"/>
    </mc:Choice>
  </mc:AlternateContent>
  <bookViews>
    <workbookView xWindow="0" yWindow="0" windowWidth="20490" windowHeight="904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S127" i="1" l="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<sst xmlns="http://schemas.openxmlformats.org/spreadsheetml/2006/main" count="438" uniqueCount="349">
  <si>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</si>
  <si>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</si>
  <si>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</si>
  <si>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</si>
  <si>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</si>
  <si>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</si>
  <si>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</si>
  <si>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</si>
  <si>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</si>
  <si>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</si>
  <si>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</si>
  <si>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</si>
  <si>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</si>
  <si>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</si>
  <si>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</si>
  <si>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</si>
  <si>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</si>
  <si>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</si>
  <si>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</si>
  <si>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</si>
  <si>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</si>
  <si>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</si>
  <si>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</si>
  <si>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</si>
  <si>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</si>
  <si>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</si>
  <si>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</si>
  <si>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</si>
  <si>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</si>
  <si>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</si>
  <si>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</si>
  <si>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</si>
  <si>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</si>
  <si>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</si>
  <si>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</si>
  <si>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</si>
  <si>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</si>
  <si>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</si>
  <si>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</si>
  <si>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</si>
  <si>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</si>
  <si>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</si>
  <si>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</si>
  <si>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</si>
  <si>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</si>
  <si>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</si>
  <si>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</si>
  <si>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</si>
  <si>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</si>
  <si>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</si>
  <si>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</si>
  <si>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</si>
  <si>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</si>
  <si>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</si>
  <si>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</si>
  <si>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</si>
  <si>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</si>
  <si>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</si>
  <si>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</si>
  <si>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</si>
  <si>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</si>
  <si>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</si>
  <si>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</si>
  <si>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</si>
  <si>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</si>
  <si>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</si>
  <si>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</si>
  <si>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</si>
  <si>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</si>
  <si>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</si>
  <si>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</si>
  <si>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</si>
  <si>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</si>
  <si>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</si>
  <si>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</si>
  <si>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</si>
  <si>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</si>
  <si>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</si>
  <si>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</si>
  <si>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</si>
  <si>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</si>
  <si>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</si>
  <si>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</si>
  <si>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</si>
  <si>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</si>
  <si>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</si>
  <si>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</si>
  <si>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</si>
  <si>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</si>
  <si>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</si>
  <si>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</si>
  <si>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</si>
  <si>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</si>
  <si>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</si>
  <si>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</si>
  <si>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</si>
  <si>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</si>
  <si>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</si>
  <si>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</si>
  <si>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</si>
  <si>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</si>
  <si>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</si>
  <si>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</si>
  <si>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</si>
  <si>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</si>
  <si>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</si>
  <si>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</si>
  <si>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</si>
  <si>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</si>
  <si>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</si>
  <si>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</si>
  <si>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</si>
  <si>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</si>
  <si>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</si>
  <si>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</si>
  <si>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</si>
  <si>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</si>
  <si>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</si>
  <si>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</si>
  <si>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</si>
  <si>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</si>
  <si>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</si>
  <si>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</si>
  <si>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</si>
  <si>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</si>
  <si>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</si>
  <si>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</si>
  <si>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</si>
  <si>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</si>
  <si>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</si>
  <si>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</si>
  <si>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</si>
  <si>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</si>
  <si>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</si>
  <si>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</si>
  <si>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</si>
  <si>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</si>
  <si>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</si>
  <si>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</si>
  <si>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</si>
  <si>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</si>
  <si>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</si>
  <si>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</si>
  <si>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</si>
  <si>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</si>
  <si>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</si>
  <si>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</si>
  <si>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</si>
  <si>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</si>
  <si>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</si>
  <si>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</si>
  <si>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</si>
  <si>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</si>
  <si>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</si>
  <si>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</si>
  <si>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</si>
  <si>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</si>
  <si>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</si>
  <si>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</si>
  <si>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</si>
  <si>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</si>
  <si>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</si>
  <si>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</si>
  <si>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</si>
  <si>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</si>
  <si>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</si>
  <si>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</si>
  <si>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</si>
  <si>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</si>
  <si>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</si>
  <si>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</si>
  <si>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</si>
  <si>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</si>
  <si>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</si>
  <si>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</si>
  <si>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</si>
  <si>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</si>
  <si>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</si>
  <si>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</si>
  <si>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</si>
  <si>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</si>
  <si>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</si>
  <si>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</si>
  <si>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</si>
  <si>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</si>
  <si>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</si>
  <si>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</si>
  <si>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</si>
  <si>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</si>
  <si>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</si>
  <si>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</si>
  <si>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</si>
  <si>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</si>
  <si>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</si>
  <si>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</si>
  <si>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</si>
  <si>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</si>
  <si>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</si>
  <si>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</si>
  <si>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</si>
  <si>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</si>
  <si>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</si>
  <si>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</si>
  <si>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</si>
  <si>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</si>
  <si>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</si>
  <si>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</si>
  <si>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</si>
  <si>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</si>
  <si>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</si>
  <si>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</si>
  <si>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</si>
  <si>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</si>
  <si>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</si>
  <si>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</si>
  <si>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</si>
  <si>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</si>
  <si>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</si>
  <si>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</si>
  <si>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</si>
  <si>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</si>
  <si>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</si>
  <si>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</si>
  <si>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</si>
  <si>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</si>
  <si>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</si>
  <si>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</si>
  <si>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</si>
  <si>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</si>
  <si>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</si>
  <si>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</si>
  <si>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</si>
  <si>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</si>
  <si>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</si>
  <si>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</si>
  <si>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</si>
  <si>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</si>
  <si>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</si>
  <si>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</si>
  <si>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</si>
  <si>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</si>
  <si>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</si>
  <si>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</si>
  <si>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</si>
  <si>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</si>
  <si>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</si>
  <si>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</si>
  <si>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</si>
  <si>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</si>
  <si>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</si>
  <si>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</si>
  <si>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</si>
  <si>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</si>
  <si>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</si>
  <si>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</si>
  <si>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</si>
  <si>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</si>
  <si>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</si>
  <si>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</si>
  <si>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</si>
  <si>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</si>
  <si>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</si>
  <si>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</si>
  <si>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</si>
  <si>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</si>
  <si>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</si>
  <si>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</si>
  <si>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</si>
  <si>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</si>
  <si>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</si>
  <si>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</si>
  <si>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</si>
  <si>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</si>
  <si>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</si>
  <si>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</si>
  <si>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</si>
  <si>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</si>
  <si>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</si>
  <si>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</si>
  <si>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</si>
  <si>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</si>
  <si>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</si>
  <si>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</si>
  <si>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</si>
  <si>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</si>
  <si>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</si>
  <si>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</si>
  <si>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</si>
  <si>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</si>
  <si>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</si>
  <si>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</si>
  <si>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</si>
  <si>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</si>
  <si>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</si>
  <si>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</si>
  <si>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</si>
  <si>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</si>
  <si>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</si>
  <si>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</si>
  <si>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</si>
  <si>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</si>
  <si>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</si>
  <si>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</si>
  <si>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</si>
  <si>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</si>
  <si>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</si>
  <si>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</si>
  <si>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</si>
  <si>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</si>
  <si>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</si>
  <si>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</si>
  <si>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</si>
  <si>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</si>
  <si>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</si>
  <si>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</si>
  <si>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</si>
  <si>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</si>
  <si>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</si>
  <si>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</si>
  <si>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</si>
  <si>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</si>
  <si>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</si>
  <si>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</si>
  <si>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</si>
  <si>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</si>
  <si>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</si>
  <si>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</si>
  <si>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</si>
  <si>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</si>
  <si>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</si>
  <si>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</si>
  <si>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</si>
  <si>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</si>
  <si>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</si>
  <si>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</si>
  <si>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</si>
  <si>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</si>
  <si>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</si>
  <si>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</si>
  <si>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</si>
  <si>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</si>
  <si>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</si>
  <si>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</si>
  <si>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</si>
  <si>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</si>
  <si>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</si>
  <si>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</si>
  <si>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</si>
  <si>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DE ABRIL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</si>
</sst>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6" sqref="I246:K246"/>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2" t="s">
        <v>346</v>
      </c>
      <c r="D10" s="183"/>
      <c r="E10" s="183"/>
      <c r="F10" s="183"/>
      <c r="G10" s="183"/>
      <c r="H10" s="183"/>
      <c r="I10" s="183"/>
      <c r="J10" s="183"/>
      <c r="K10" s="183"/>
      <c r="L10" s="183"/>
      <c r="M10" s="183"/>
      <c r="N10" s="183"/>
      <c r="O10" s="183"/>
      <c r="P10" s="183"/>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68" t="s">
        <v>257</v>
      </c>
      <c r="C13" s="168"/>
      <c r="D13" s="168"/>
      <c r="E13" s="168"/>
      <c r="F13" s="168"/>
      <c r="G13" s="168"/>
      <c r="H13" s="168"/>
      <c r="I13" s="168"/>
      <c r="J13" s="168"/>
      <c r="K13" s="168"/>
      <c r="L13" s="168"/>
      <c r="M13" s="168"/>
      <c r="N13" s="168"/>
      <c r="O13" s="168"/>
      <c r="P13" s="168"/>
    </row>
    <row r="14" spans="1:19" x14ac:dyDescent="0.2">
      <c r="A14" s="54"/>
      <c r="B14" s="168"/>
      <c r="C14" s="168"/>
      <c r="D14" s="168"/>
      <c r="E14" s="168"/>
      <c r="F14" s="168"/>
      <c r="G14" s="168"/>
      <c r="H14" s="168"/>
      <c r="I14" s="168"/>
      <c r="J14" s="168"/>
      <c r="K14" s="168"/>
      <c r="L14" s="168"/>
      <c r="M14" s="168"/>
      <c r="N14" s="168"/>
      <c r="O14" s="168"/>
      <c r="P14" s="168"/>
    </row>
    <row r="15" spans="1:19" x14ac:dyDescent="0.2">
      <c r="A15" s="54"/>
      <c r="B15" s="168"/>
      <c r="C15" s="168"/>
      <c r="D15" s="168"/>
      <c r="E15" s="168"/>
      <c r="F15" s="168"/>
      <c r="G15" s="168"/>
      <c r="H15" s="168"/>
      <c r="I15" s="168"/>
      <c r="J15" s="168"/>
      <c r="K15" s="168"/>
      <c r="L15" s="168"/>
      <c r="M15" s="168"/>
      <c r="N15" s="168"/>
      <c r="O15" s="168"/>
      <c r="P15" s="168"/>
    </row>
    <row r="16" spans="1:19" x14ac:dyDescent="0.2">
      <c r="A16" s="54"/>
      <c r="B16" s="168"/>
      <c r="C16" s="168"/>
      <c r="D16" s="168"/>
      <c r="E16" s="168"/>
      <c r="F16" s="168"/>
      <c r="G16" s="168"/>
      <c r="H16" s="168"/>
      <c r="I16" s="168"/>
      <c r="J16" s="168"/>
      <c r="K16" s="168"/>
      <c r="L16" s="168"/>
      <c r="M16" s="168"/>
      <c r="N16" s="168"/>
      <c r="O16" s="168"/>
      <c r="P16" s="168"/>
    </row>
    <row r="17" spans="1:16" x14ac:dyDescent="0.2">
      <c r="A17" s="54"/>
      <c r="B17" s="168"/>
      <c r="C17" s="168"/>
      <c r="D17" s="168"/>
      <c r="E17" s="168"/>
      <c r="F17" s="168"/>
      <c r="G17" s="168"/>
      <c r="H17" s="168"/>
      <c r="I17" s="168"/>
      <c r="J17" s="168"/>
      <c r="K17" s="168"/>
      <c r="L17" s="168"/>
      <c r="M17" s="168"/>
      <c r="N17" s="168"/>
      <c r="O17" s="168"/>
      <c r="P17" s="16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2021</v>
      </c>
      <c r="K36" s="157"/>
      <c r="L36" s="157"/>
      <c r="M36" s="157">
        <v>2020</v>
      </c>
      <c r="N36" s="157"/>
      <c r="O36" s="157"/>
    </row>
    <row r="37" spans="2:17" x14ac:dyDescent="0.2">
      <c r="B37" s="21"/>
      <c r="C37" s="12"/>
      <c r="D37" s="169" t="s">
        <v>312</v>
      </c>
      <c r="E37" s="169"/>
      <c r="F37" s="169"/>
      <c r="G37" s="169"/>
      <c r="H37" s="169"/>
      <c r="I37" s="169"/>
      <c r="J37" s="111">
        <v>82265.81</v>
      </c>
      <c r="K37" s="146"/>
      <c r="L37" s="146"/>
      <c r="M37" s="111">
        <v>110720.51</v>
      </c>
      <c r="N37" s="146"/>
      <c r="O37" s="146"/>
    </row>
    <row r="38" spans="2:17" x14ac:dyDescent="0.2">
      <c r="B38" s="21"/>
      <c r="C38" s="12"/>
      <c r="D38" s="169" t="s">
        <v>313</v>
      </c>
      <c r="E38" s="169"/>
      <c r="F38" s="169"/>
      <c r="G38" s="169"/>
      <c r="H38" s="169"/>
      <c r="I38" s="169"/>
      <c r="J38" s="170"/>
      <c r="K38" s="171"/>
      <c r="L38" s="171"/>
      <c r="M38" s="170">
        <v>0</v>
      </c>
      <c r="N38" s="171"/>
      <c r="O38" s="171"/>
    </row>
    <row r="39" spans="2:17" x14ac:dyDescent="0.2">
      <c r="B39" s="21"/>
      <c r="C39" s="12"/>
      <c r="D39" s="115" t="s">
        <v>163</v>
      </c>
      <c r="E39" s="116"/>
      <c r="F39" s="116"/>
      <c r="G39" s="116"/>
      <c r="H39" s="116"/>
      <c r="I39" s="117"/>
      <c r="J39" s="181">
        <f>SUM(J37:L38)</f>
        <v>82265.81</v>
      </c>
      <c r="K39" s="181"/>
      <c r="L39" s="181"/>
      <c r="M39" s="181">
        <f>SUM(M37:O38)</f>
        <v>110720.51</v>
      </c>
      <c r="N39" s="181"/>
      <c r="O39" s="181"/>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69"/>
      <c r="G46" s="169"/>
      <c r="H46" s="169"/>
      <c r="I46" s="169"/>
      <c r="J46" s="169"/>
      <c r="K46" s="170">
        <v>0</v>
      </c>
      <c r="L46" s="171"/>
      <c r="M46" s="171"/>
      <c r="O46" s="12"/>
      <c r="P46" s="12"/>
    </row>
    <row r="47" spans="2:17" x14ac:dyDescent="0.2">
      <c r="B47" s="21"/>
      <c r="C47" s="12"/>
      <c r="D47" s="12"/>
      <c r="E47" s="12"/>
      <c r="F47" s="169"/>
      <c r="G47" s="169"/>
      <c r="H47" s="169"/>
      <c r="I47" s="169"/>
      <c r="J47" s="169"/>
      <c r="K47" s="170">
        <v>0</v>
      </c>
      <c r="L47" s="171"/>
      <c r="M47" s="171"/>
      <c r="O47" s="12"/>
      <c r="P47" s="12"/>
    </row>
    <row r="48" spans="2:17" x14ac:dyDescent="0.2">
      <c r="B48" s="21"/>
      <c r="C48" s="12"/>
      <c r="D48" s="12"/>
      <c r="E48" s="12"/>
      <c r="F48" s="169"/>
      <c r="G48" s="169"/>
      <c r="H48" s="169"/>
      <c r="I48" s="169"/>
      <c r="J48" s="169"/>
      <c r="K48" s="170">
        <v>0</v>
      </c>
      <c r="L48" s="171"/>
      <c r="M48" s="171"/>
      <c r="O48" s="12"/>
      <c r="P48" s="12"/>
    </row>
    <row r="49" spans="1:31" x14ac:dyDescent="0.2">
      <c r="B49" s="21"/>
      <c r="C49" s="12"/>
      <c r="D49" s="12"/>
      <c r="E49" s="12"/>
      <c r="F49" s="115" t="s">
        <v>163</v>
      </c>
      <c r="G49" s="116"/>
      <c r="H49" s="116"/>
      <c r="I49" s="116"/>
      <c r="J49" s="117"/>
      <c r="K49" s="172">
        <f>SUM(K46:M48)</f>
        <v>0</v>
      </c>
      <c r="L49" s="173"/>
      <c r="M49" s="174"/>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0">
        <v>0</v>
      </c>
      <c r="L56" s="171"/>
      <c r="M56" s="171"/>
      <c r="O56" s="12"/>
      <c r="P56" s="12"/>
    </row>
    <row r="57" spans="1:31" x14ac:dyDescent="0.2">
      <c r="B57" s="21"/>
      <c r="C57" s="12"/>
      <c r="D57" s="12"/>
      <c r="E57" s="12"/>
      <c r="F57" s="138" t="s">
        <v>345</v>
      </c>
      <c r="G57" s="139"/>
      <c r="H57" s="139"/>
      <c r="I57" s="139"/>
      <c r="J57" s="140"/>
      <c r="K57" s="111">
        <v>82265.81</v>
      </c>
      <c r="L57" s="146"/>
      <c r="M57" s="146"/>
      <c r="O57" s="12"/>
      <c r="P57" s="12"/>
    </row>
    <row r="58" spans="1:31" x14ac:dyDescent="0.2">
      <c r="B58" s="21"/>
      <c r="C58" s="12"/>
      <c r="D58" s="12"/>
      <c r="E58" s="12"/>
      <c r="F58" s="124" t="s">
        <v>163</v>
      </c>
      <c r="G58" s="125"/>
      <c r="H58" s="125"/>
      <c r="I58" s="125"/>
      <c r="J58" s="126"/>
      <c r="K58" s="178">
        <f>SUM(K56:M57)</f>
        <v>82265.81</v>
      </c>
      <c r="L58" s="179"/>
      <c r="M58" s="180"/>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2021</v>
      </c>
      <c r="K65" s="119"/>
      <c r="L65" s="120"/>
      <c r="M65" s="118">
        <v>2020</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4458.1099999999997</v>
      </c>
      <c r="K67" s="152"/>
      <c r="L67" s="153"/>
      <c r="M67" s="151">
        <v>4458.1099999999997</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5">
        <f>SUM(J66:L68)</f>
        <v>10123.619999999999</v>
      </c>
      <c r="K69" s="176"/>
      <c r="L69" s="177"/>
      <c r="M69" s="175">
        <f>SUM(M66:O68)</f>
        <v>10123.619999999999</v>
      </c>
      <c r="N69" s="176"/>
      <c r="O69" s="177"/>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9" x14ac:dyDescent="0.2">
      <c r="B113" s="21"/>
      <c r="C113" s="35"/>
      <c r="D113" s="12"/>
      <c r="E113" s="12"/>
      <c r="F113" s="12"/>
      <c r="G113" s="12"/>
      <c r="H113" s="12"/>
      <c r="I113" s="12"/>
      <c r="J113" s="12"/>
      <c r="K113" s="12"/>
      <c r="L113" s="12"/>
      <c r="M113" s="12"/>
      <c r="N113" s="12"/>
      <c r="O113" s="12"/>
      <c r="P113" s="12"/>
    </row>
    <row r="114" spans="2:19" x14ac:dyDescent="0.2">
      <c r="B114" s="21"/>
      <c r="C114" s="31" t="s">
        <v>176</v>
      </c>
      <c r="D114" s="12"/>
      <c r="E114" s="12"/>
      <c r="F114" s="12"/>
      <c r="G114" s="12"/>
      <c r="H114" s="12"/>
      <c r="I114" s="12"/>
      <c r="J114" s="12"/>
      <c r="K114" s="12"/>
      <c r="L114" s="12"/>
      <c r="M114" s="12"/>
      <c r="N114" s="12"/>
      <c r="O114" s="12"/>
      <c r="P114" s="12"/>
    </row>
    <row r="115" spans="2:19" x14ac:dyDescent="0.2">
      <c r="B115" s="21"/>
      <c r="C115" s="12"/>
      <c r="D115" s="12"/>
      <c r="E115" s="12"/>
      <c r="F115" s="12"/>
      <c r="G115" s="12"/>
      <c r="H115" s="12"/>
      <c r="I115" s="12"/>
      <c r="J115" s="12"/>
      <c r="K115" s="12"/>
      <c r="L115" s="12"/>
      <c r="M115" s="12"/>
      <c r="N115" s="12"/>
      <c r="O115" s="12"/>
      <c r="P115" s="12"/>
    </row>
    <row r="116" spans="2:19" x14ac:dyDescent="0.2">
      <c r="B116" s="21"/>
      <c r="C116" s="135" t="s">
        <v>161</v>
      </c>
      <c r="D116" s="136"/>
      <c r="E116" s="136"/>
      <c r="F116" s="136"/>
      <c r="G116" s="136"/>
      <c r="H116" s="136"/>
      <c r="I116" s="136"/>
      <c r="J116" s="137"/>
      <c r="K116" s="157">
        <v>2021</v>
      </c>
      <c r="L116" s="157"/>
      <c r="M116" s="157"/>
      <c r="N116" s="157">
        <v>2020</v>
      </c>
      <c r="O116" s="157"/>
      <c r="P116" s="157"/>
    </row>
    <row r="117" spans="2:19" x14ac:dyDescent="0.2">
      <c r="B117" s="21"/>
      <c r="C117" s="113" t="s">
        <v>316</v>
      </c>
      <c r="D117" s="113"/>
      <c r="E117" s="113"/>
      <c r="F117" s="113"/>
      <c r="G117" s="113"/>
      <c r="H117" s="113"/>
      <c r="I117" s="113"/>
      <c r="J117" s="113"/>
      <c r="K117" s="111">
        <v>0</v>
      </c>
      <c r="L117" s="112"/>
      <c r="M117" s="112"/>
      <c r="N117" s="111">
        <v>0</v>
      </c>
      <c r="O117" s="112"/>
      <c r="P117" s="112"/>
    </row>
    <row r="118" spans="2:19" x14ac:dyDescent="0.2">
      <c r="B118" s="21"/>
      <c r="C118" s="113" t="s">
        <v>317</v>
      </c>
      <c r="D118" s="113"/>
      <c r="E118" s="113"/>
      <c r="F118" s="113"/>
      <c r="G118" s="113"/>
      <c r="H118" s="113"/>
      <c r="I118" s="113"/>
      <c r="J118" s="113"/>
      <c r="K118" s="111">
        <v>0</v>
      </c>
      <c r="L118" s="112"/>
      <c r="M118" s="112"/>
      <c r="N118" s="111">
        <v>0</v>
      </c>
      <c r="O118" s="112"/>
      <c r="P118" s="112"/>
    </row>
    <row r="119" spans="2:19"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9" x14ac:dyDescent="0.2">
      <c r="B120" s="21"/>
      <c r="C120" s="12"/>
      <c r="D120" s="36"/>
      <c r="E120" s="36"/>
      <c r="F120" s="36"/>
      <c r="G120" s="36"/>
      <c r="H120" s="36"/>
      <c r="I120" s="36"/>
      <c r="J120" s="36"/>
      <c r="K120" s="36"/>
      <c r="L120" s="37"/>
      <c r="M120" s="37"/>
      <c r="N120" s="37"/>
      <c r="O120" s="37"/>
      <c r="P120" s="37"/>
    </row>
    <row r="121" spans="2:19" x14ac:dyDescent="0.2">
      <c r="B121" s="21"/>
      <c r="C121" s="34" t="s">
        <v>177</v>
      </c>
      <c r="D121" s="36"/>
      <c r="E121" s="36"/>
      <c r="F121" s="36"/>
      <c r="G121" s="36"/>
      <c r="H121" s="36"/>
      <c r="I121" s="36"/>
      <c r="J121" s="36"/>
      <c r="K121" s="36"/>
      <c r="L121" s="37"/>
      <c r="M121" s="37"/>
      <c r="N121" s="37"/>
      <c r="O121" s="37"/>
      <c r="P121" s="37"/>
    </row>
    <row r="122" spans="2:19" x14ac:dyDescent="0.2">
      <c r="B122" s="21"/>
      <c r="C122" s="34"/>
      <c r="D122" s="36"/>
      <c r="E122" s="36"/>
      <c r="F122" s="36"/>
      <c r="G122" s="36"/>
      <c r="H122" s="36"/>
      <c r="I122" s="36"/>
      <c r="J122" s="36"/>
      <c r="K122" s="36"/>
      <c r="L122" s="37"/>
      <c r="M122" s="37"/>
      <c r="N122" s="37"/>
      <c r="O122" s="37"/>
      <c r="P122" s="37"/>
    </row>
    <row r="123" spans="2:19" x14ac:dyDescent="0.2">
      <c r="B123" s="21"/>
      <c r="C123" s="31" t="s">
        <v>178</v>
      </c>
      <c r="D123" s="36"/>
      <c r="E123" s="36"/>
      <c r="F123" s="36"/>
      <c r="G123" s="36"/>
      <c r="H123" s="36"/>
      <c r="I123" s="36"/>
      <c r="J123" s="36"/>
      <c r="K123" s="36"/>
      <c r="L123" s="37"/>
      <c r="M123" s="37"/>
      <c r="N123" s="37"/>
      <c r="O123" s="37"/>
      <c r="P123" s="37"/>
    </row>
    <row r="124" spans="2:19" x14ac:dyDescent="0.2">
      <c r="B124" s="21"/>
      <c r="C124" s="12"/>
      <c r="D124" s="36"/>
      <c r="E124" s="36"/>
      <c r="F124" s="36"/>
      <c r="G124" s="36"/>
      <c r="H124" s="36"/>
      <c r="I124" s="36"/>
      <c r="J124" s="36"/>
      <c r="K124" s="36"/>
      <c r="L124" s="37"/>
      <c r="M124" s="37"/>
      <c r="N124" s="37"/>
      <c r="O124" s="37"/>
      <c r="P124" s="37"/>
    </row>
    <row r="125" spans="2:19" x14ac:dyDescent="0.2">
      <c r="B125" s="21"/>
      <c r="D125" s="156" t="s">
        <v>161</v>
      </c>
      <c r="E125" s="156"/>
      <c r="F125" s="156"/>
      <c r="G125" s="156"/>
      <c r="H125" s="156"/>
      <c r="I125" s="156"/>
      <c r="J125" s="157">
        <v>2021</v>
      </c>
      <c r="K125" s="157"/>
      <c r="L125" s="157"/>
      <c r="M125" s="157">
        <v>2020</v>
      </c>
      <c r="N125" s="157"/>
      <c r="O125" s="157"/>
      <c r="S125" s="8">
        <v>188033.49</v>
      </c>
    </row>
    <row r="126" spans="2:19" x14ac:dyDescent="0.2">
      <c r="B126" s="21"/>
      <c r="D126" s="113" t="s">
        <v>319</v>
      </c>
      <c r="E126" s="113"/>
      <c r="F126" s="113"/>
      <c r="G126" s="113"/>
      <c r="H126" s="113"/>
      <c r="I126" s="113"/>
      <c r="J126" s="111">
        <v>190834.79</v>
      </c>
      <c r="K126" s="112"/>
      <c r="L126" s="112"/>
      <c r="M126" s="111">
        <v>176461.93</v>
      </c>
      <c r="N126" s="112"/>
      <c r="O126" s="112"/>
      <c r="S126" s="8">
        <v>11571.56</v>
      </c>
    </row>
    <row r="127" spans="2:19" x14ac:dyDescent="0.2">
      <c r="B127" s="21"/>
      <c r="D127" s="113" t="s">
        <v>320</v>
      </c>
      <c r="E127" s="113"/>
      <c r="F127" s="113"/>
      <c r="G127" s="113"/>
      <c r="H127" s="113"/>
      <c r="I127" s="113"/>
      <c r="J127" s="111">
        <v>58810.01</v>
      </c>
      <c r="K127" s="112"/>
      <c r="L127" s="112"/>
      <c r="M127" s="111">
        <v>58810.01</v>
      </c>
      <c r="N127" s="112"/>
      <c r="O127" s="112"/>
      <c r="S127" s="8">
        <f>S125-S126</f>
        <v>176461.93</v>
      </c>
    </row>
    <row r="128" spans="2:19"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1790</v>
      </c>
      <c r="K129" s="112"/>
      <c r="L129" s="112"/>
      <c r="M129" s="111">
        <v>1790</v>
      </c>
      <c r="N129" s="112"/>
      <c r="O129" s="112"/>
    </row>
    <row r="130" spans="1:33" x14ac:dyDescent="0.2">
      <c r="B130" s="21"/>
      <c r="D130" s="129" t="s">
        <v>323</v>
      </c>
      <c r="E130" s="129"/>
      <c r="F130" s="129"/>
      <c r="G130" s="129"/>
      <c r="H130" s="129"/>
      <c r="I130" s="129"/>
      <c r="J130" s="127">
        <f>SUM(J126:L129)</f>
        <v>490294.80000000005</v>
      </c>
      <c r="K130" s="127"/>
      <c r="L130" s="127"/>
      <c r="M130" s="127">
        <f>SUM(M126:O129)</f>
        <v>475921.94</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497077.30000000005</v>
      </c>
      <c r="K136" s="127"/>
      <c r="L136" s="127"/>
      <c r="M136" s="127">
        <f>SUM(M130,M133,M135)</f>
        <v>482704.44</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2021</v>
      </c>
      <c r="J158" s="157"/>
      <c r="K158" s="157"/>
      <c r="L158" s="157">
        <v>2020</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12331.55</v>
      </c>
      <c r="J159" s="112"/>
      <c r="K159" s="112"/>
      <c r="L159" s="111">
        <v>36275.949999999997</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12331.55</v>
      </c>
      <c r="J161" s="127"/>
      <c r="K161" s="127"/>
      <c r="L161" s="127">
        <f>SUM(L159:N160)</f>
        <v>36275.949999999997</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12331.55</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12331.55</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5" t="s">
        <v>192</v>
      </c>
      <c r="D185" s="185"/>
      <c r="E185" s="185"/>
      <c r="F185" s="185"/>
      <c r="G185" s="185"/>
      <c r="H185" s="185"/>
      <c r="I185" s="185"/>
      <c r="J185" s="185"/>
      <c r="K185" s="185"/>
      <c r="L185" s="185"/>
      <c r="M185" s="185"/>
      <c r="N185" s="185"/>
      <c r="O185" s="185"/>
      <c r="P185" s="185"/>
    </row>
    <row r="186" spans="1:16" x14ac:dyDescent="0.2">
      <c r="A186" s="11"/>
      <c r="B186" s="17"/>
      <c r="C186" s="185"/>
      <c r="D186" s="185"/>
      <c r="E186" s="185"/>
      <c r="F186" s="185"/>
      <c r="G186" s="185"/>
      <c r="H186" s="185"/>
      <c r="I186" s="185"/>
      <c r="J186" s="185"/>
      <c r="K186" s="185"/>
      <c r="L186" s="185"/>
      <c r="M186" s="185"/>
      <c r="N186" s="185"/>
      <c r="O186" s="185"/>
      <c r="P186" s="185"/>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4" t="s">
        <v>193</v>
      </c>
      <c r="D190" s="184"/>
      <c r="E190" s="184"/>
      <c r="F190" s="184"/>
      <c r="G190" s="184"/>
      <c r="H190" s="184"/>
      <c r="I190" s="184"/>
      <c r="J190" s="184"/>
      <c r="K190" s="184"/>
      <c r="L190" s="184"/>
      <c r="M190" s="184"/>
      <c r="N190" s="184"/>
      <c r="O190" s="184"/>
      <c r="P190" s="184"/>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2021</v>
      </c>
      <c r="N196" s="119"/>
      <c r="O196" s="120"/>
    </row>
    <row r="197" spans="1:16" x14ac:dyDescent="0.2">
      <c r="A197" s="11"/>
      <c r="B197" s="17"/>
      <c r="C197" s="7"/>
      <c r="D197" s="169" t="s">
        <v>333</v>
      </c>
      <c r="E197" s="169"/>
      <c r="F197" s="169"/>
      <c r="G197" s="169"/>
      <c r="H197" s="169"/>
      <c r="I197" s="169"/>
      <c r="J197" s="169"/>
      <c r="K197" s="169"/>
      <c r="L197" s="169"/>
      <c r="M197" s="170">
        <v>0</v>
      </c>
      <c r="N197" s="186"/>
      <c r="O197" s="186"/>
    </row>
    <row r="198" spans="1:16" x14ac:dyDescent="0.2">
      <c r="A198" s="11"/>
      <c r="B198" s="17"/>
      <c r="C198" s="7"/>
      <c r="D198" s="124" t="s">
        <v>191</v>
      </c>
      <c r="E198" s="125"/>
      <c r="F198" s="125"/>
      <c r="G198" s="125"/>
      <c r="H198" s="125"/>
      <c r="I198" s="125"/>
      <c r="J198" s="125"/>
      <c r="K198" s="125"/>
      <c r="L198" s="126"/>
      <c r="M198" s="181">
        <f>SUM(M197)</f>
        <v>0</v>
      </c>
      <c r="N198" s="181"/>
      <c r="O198" s="181"/>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138563.45000000001</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138563.45000000001</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79721.5</v>
      </c>
      <c r="L225" s="131"/>
      <c r="M225" s="132"/>
      <c r="N225" s="141">
        <f>K225/L220</f>
        <v>0.57534292051764002</v>
      </c>
      <c r="O225" s="142"/>
      <c r="P225" s="143"/>
    </row>
    <row r="226" spans="1:17" x14ac:dyDescent="0.2">
      <c r="A226" s="7"/>
      <c r="B226" s="19"/>
      <c r="C226" s="138" t="s">
        <v>341</v>
      </c>
      <c r="D226" s="139"/>
      <c r="E226" s="139"/>
      <c r="F226" s="139"/>
      <c r="G226" s="139"/>
      <c r="H226" s="139"/>
      <c r="I226" s="139"/>
      <c r="J226" s="140"/>
      <c r="K226" s="130">
        <v>16930</v>
      </c>
      <c r="L226" s="131"/>
      <c r="M226" s="132"/>
      <c r="N226" s="141">
        <f>K226/L220</f>
        <v>0.12218229266087123</v>
      </c>
      <c r="O226" s="142"/>
      <c r="P226" s="143"/>
    </row>
    <row r="227" spans="1:17" x14ac:dyDescent="0.2">
      <c r="A227" s="7"/>
      <c r="B227" s="19"/>
      <c r="C227" s="138" t="s">
        <v>342</v>
      </c>
      <c r="D227" s="139"/>
      <c r="E227" s="139"/>
      <c r="F227" s="139"/>
      <c r="G227" s="139"/>
      <c r="H227" s="139"/>
      <c r="I227" s="139"/>
      <c r="J227" s="140"/>
      <c r="K227" s="130">
        <v>79891.78</v>
      </c>
      <c r="L227" s="131"/>
      <c r="M227" s="132"/>
      <c r="N227" s="141">
        <f>K227/L220</f>
        <v>0.57657181601641694</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2021</v>
      </c>
      <c r="J245" s="119"/>
      <c r="K245" s="120"/>
      <c r="L245" s="118">
        <v>2020</v>
      </c>
      <c r="M245" s="119"/>
      <c r="N245" s="120"/>
    </row>
    <row r="246" spans="1:16" x14ac:dyDescent="0.2">
      <c r="A246" s="1"/>
      <c r="E246" s="164" t="s">
        <v>312</v>
      </c>
      <c r="F246" s="165"/>
      <c r="G246" s="165"/>
      <c r="H246" s="166"/>
      <c r="I246" s="111">
        <v>82265.81</v>
      </c>
      <c r="J246" s="146"/>
      <c r="K246" s="146"/>
      <c r="L246" s="111">
        <v>110720.51</v>
      </c>
      <c r="M246" s="146"/>
      <c r="N246" s="146"/>
    </row>
    <row r="247" spans="1:16" s="27" customFormat="1" x14ac:dyDescent="0.2">
      <c r="A247" s="8"/>
      <c r="B247" s="8"/>
      <c r="C247" s="8"/>
      <c r="D247" s="8"/>
      <c r="E247" s="115" t="s">
        <v>343</v>
      </c>
      <c r="F247" s="116"/>
      <c r="G247" s="116"/>
      <c r="H247" s="117"/>
      <c r="I247" s="121">
        <f>SUM(I246:K246)</f>
        <v>82265.81</v>
      </c>
      <c r="J247" s="122"/>
      <c r="K247" s="123"/>
      <c r="L247" s="121">
        <f>SUM(L246:N246)</f>
        <v>110720.51</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87" t="s">
        <v>268</v>
      </c>
      <c r="C1" s="187"/>
      <c r="D1" s="187"/>
      <c r="E1" s="187"/>
      <c r="F1" s="187"/>
    </row>
    <row r="2" spans="2:6" ht="14.25" customHeight="1" x14ac:dyDescent="0.2">
      <c r="B2" s="192" t="s">
        <v>269</v>
      </c>
      <c r="C2" s="192"/>
      <c r="D2" s="192"/>
      <c r="E2" s="192"/>
      <c r="F2" s="192"/>
    </row>
    <row r="3" spans="2:6" ht="14.25" customHeight="1" x14ac:dyDescent="0.2">
      <c r="B3" s="192" t="s">
        <v>272</v>
      </c>
      <c r="C3" s="192"/>
      <c r="D3" s="192"/>
      <c r="E3" s="192"/>
      <c r="F3" s="192"/>
    </row>
    <row r="4" spans="2:6" ht="18.75" customHeight="1" x14ac:dyDescent="0.2"/>
    <row r="5" spans="2:6" ht="17.25" customHeight="1" x14ac:dyDescent="0.2">
      <c r="B5" s="98" t="s">
        <v>270</v>
      </c>
      <c r="C5" s="188" t="s">
        <v>271</v>
      </c>
      <c r="D5" s="188"/>
      <c r="E5" s="188"/>
      <c r="F5" s="188"/>
    </row>
    <row r="6" spans="2:6" ht="17.25" customHeight="1" x14ac:dyDescent="0.2">
      <c r="C6" s="188"/>
      <c r="D6" s="188"/>
      <c r="E6" s="188"/>
      <c r="F6" s="188"/>
    </row>
    <row r="7" spans="2:6" ht="15.75" customHeight="1" thickBot="1" x14ac:dyDescent="0.25"/>
    <row r="8" spans="2:6" ht="21.75" customHeight="1" x14ac:dyDescent="0.2">
      <c r="B8" s="189" t="s">
        <v>202</v>
      </c>
      <c r="C8" s="190"/>
      <c r="D8" s="190"/>
      <c r="E8" s="190"/>
      <c r="F8" s="191"/>
    </row>
    <row r="9" spans="2:6" s="74" customFormat="1" ht="17.25" customHeight="1" x14ac:dyDescent="0.2">
      <c r="B9" s="76" t="s">
        <v>203</v>
      </c>
      <c r="C9" s="77" t="s">
        <v>204</v>
      </c>
      <c r="D9" s="77" t="s">
        <v>205</v>
      </c>
      <c r="E9" s="77" t="s">
        <v>206</v>
      </c>
      <c r="F9" s="78" t="s">
        <v>207</v>
      </c>
    </row>
    <row r="10" spans="2:6" ht="15.75" customHeight="1" x14ac:dyDescent="0.2">
      <c r="B10" s="193" t="s">
        <v>273</v>
      </c>
      <c r="C10" s="195" t="s">
        <v>274</v>
      </c>
      <c r="D10" s="81" t="s">
        <v>275</v>
      </c>
      <c r="E10" s="82" t="s">
        <v>277</v>
      </c>
      <c r="F10" s="83" t="s">
        <v>277</v>
      </c>
    </row>
    <row r="11" spans="2:6" ht="15.75" customHeight="1" x14ac:dyDescent="0.2">
      <c r="B11" s="194"/>
      <c r="C11" s="196"/>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3" t="s">
        <v>212</v>
      </c>
      <c r="C13" s="195" t="s">
        <v>213</v>
      </c>
      <c r="D13" s="81" t="s">
        <v>214</v>
      </c>
      <c r="E13" s="82" t="s">
        <v>215</v>
      </c>
      <c r="F13" s="83" t="s">
        <v>279</v>
      </c>
    </row>
    <row r="14" spans="2:6" ht="15" customHeight="1" x14ac:dyDescent="0.2">
      <c r="B14" s="197"/>
      <c r="C14" s="198"/>
      <c r="D14" s="81" t="s">
        <v>280</v>
      </c>
      <c r="E14" s="82" t="s">
        <v>281</v>
      </c>
      <c r="F14" s="83" t="s">
        <v>282</v>
      </c>
    </row>
    <row r="15" spans="2:6" ht="15" customHeight="1" x14ac:dyDescent="0.2">
      <c r="B15" s="197"/>
      <c r="C15" s="198"/>
      <c r="D15" s="81" t="s">
        <v>283</v>
      </c>
      <c r="E15" s="82" t="s">
        <v>284</v>
      </c>
      <c r="F15" s="83" t="s">
        <v>285</v>
      </c>
    </row>
    <row r="16" spans="2:6" ht="15" customHeight="1" x14ac:dyDescent="0.2">
      <c r="B16" s="194"/>
      <c r="C16" s="196"/>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89" t="s">
        <v>231</v>
      </c>
      <c r="C21" s="190"/>
      <c r="D21" s="190"/>
      <c r="E21" s="190"/>
      <c r="F21" s="191"/>
    </row>
    <row r="22" spans="2:6" s="74" customFormat="1" ht="17.25" customHeight="1" x14ac:dyDescent="0.2">
      <c r="B22" s="76" t="s">
        <v>203</v>
      </c>
      <c r="C22" s="77" t="s">
        <v>204</v>
      </c>
      <c r="D22" s="77" t="s">
        <v>205</v>
      </c>
      <c r="E22" s="77" t="s">
        <v>206</v>
      </c>
      <c r="F22" s="78" t="s">
        <v>207</v>
      </c>
    </row>
    <row r="23" spans="2:6" ht="15" customHeight="1" x14ac:dyDescent="0.2">
      <c r="B23" s="193" t="s">
        <v>232</v>
      </c>
      <c r="C23" s="195" t="s">
        <v>233</v>
      </c>
      <c r="D23" s="207" t="s">
        <v>234</v>
      </c>
      <c r="E23" s="82" t="s">
        <v>289</v>
      </c>
      <c r="F23" s="83" t="s">
        <v>290</v>
      </c>
    </row>
    <row r="24" spans="2:6" ht="15" customHeight="1" x14ac:dyDescent="0.2">
      <c r="B24" s="197"/>
      <c r="C24" s="198"/>
      <c r="D24" s="208"/>
      <c r="E24" s="82" t="s">
        <v>291</v>
      </c>
      <c r="F24" s="83" t="s">
        <v>292</v>
      </c>
    </row>
    <row r="25" spans="2:6" ht="15" customHeight="1" x14ac:dyDescent="0.2">
      <c r="B25" s="194"/>
      <c r="C25" s="196"/>
      <c r="D25" s="209"/>
      <c r="E25" s="82" t="s">
        <v>293</v>
      </c>
      <c r="F25" s="83" t="s">
        <v>294</v>
      </c>
    </row>
    <row r="26" spans="2:6" ht="15" customHeight="1" x14ac:dyDescent="0.2">
      <c r="B26" s="199" t="s">
        <v>235</v>
      </c>
      <c r="C26" s="204" t="s">
        <v>236</v>
      </c>
      <c r="D26" s="210" t="s">
        <v>237</v>
      </c>
      <c r="E26" s="87" t="s">
        <v>295</v>
      </c>
      <c r="F26" s="88" t="s">
        <v>296</v>
      </c>
    </row>
    <row r="27" spans="2:6" ht="15" customHeight="1" x14ac:dyDescent="0.2">
      <c r="B27" s="200"/>
      <c r="C27" s="205"/>
      <c r="D27" s="211"/>
      <c r="E27" s="99" t="s">
        <v>297</v>
      </c>
      <c r="F27" s="100" t="s">
        <v>298</v>
      </c>
    </row>
    <row r="28" spans="2:6" ht="15" customHeight="1" x14ac:dyDescent="0.2">
      <c r="B28" s="201"/>
      <c r="C28" s="206"/>
      <c r="D28" s="212"/>
      <c r="E28" s="99" t="s">
        <v>299</v>
      </c>
      <c r="F28" s="100" t="s">
        <v>300</v>
      </c>
    </row>
    <row r="29" spans="2:6" ht="15" customHeight="1" x14ac:dyDescent="0.2">
      <c r="B29" s="193" t="s">
        <v>238</v>
      </c>
      <c r="C29" s="195" t="s">
        <v>239</v>
      </c>
      <c r="D29" s="207" t="s">
        <v>240</v>
      </c>
      <c r="E29" s="82" t="s">
        <v>301</v>
      </c>
      <c r="F29" s="83" t="s">
        <v>302</v>
      </c>
    </row>
    <row r="30" spans="2:6" ht="15" customHeight="1" x14ac:dyDescent="0.2">
      <c r="B30" s="197"/>
      <c r="C30" s="198"/>
      <c r="D30" s="208"/>
      <c r="E30" s="82" t="s">
        <v>303</v>
      </c>
      <c r="F30" s="83" t="s">
        <v>304</v>
      </c>
    </row>
    <row r="31" spans="2:6" ht="15" customHeight="1" thickBot="1" x14ac:dyDescent="0.25">
      <c r="B31" s="202"/>
      <c r="C31" s="203"/>
      <c r="D31" s="213"/>
      <c r="E31" s="92" t="s">
        <v>305</v>
      </c>
      <c r="F31" s="93" t="s">
        <v>306</v>
      </c>
    </row>
    <row r="32" spans="2:6" ht="16.5" thickBot="1" x14ac:dyDescent="0.3">
      <c r="B32" s="95"/>
      <c r="C32" s="96"/>
      <c r="D32" s="96"/>
      <c r="E32" s="97"/>
      <c r="F32" s="97"/>
    </row>
    <row r="33" spans="2:6" ht="21.75" customHeight="1" x14ac:dyDescent="0.2">
      <c r="B33" s="189" t="s">
        <v>241</v>
      </c>
      <c r="C33" s="190"/>
      <c r="D33" s="190"/>
      <c r="E33" s="190"/>
      <c r="F33" s="191"/>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2020-02-01T00:10:42Z</cp:lastPrinted>
  <dcterms:created xsi:type="dcterms:W3CDTF">2017-02-28T18:38:56Z</dcterms:created>
  <dcterms:modified xsi:type="dcterms:W3CDTF">2022-05-17T18:41:15Z</dcterms:modified>
</cp:coreProperties>
</file>