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360" firstSheet="3" activeTab="3"/>
  </bookViews>
  <sheets>
    <sheet name="PRESUPUESTO EGRESOS 2017" sheetId="1" r:id="rId1"/>
    <sheet name="PRESUPUESTO DE INGRESOS 2017" sheetId="2" r:id="rId2"/>
    <sheet name="RESUMEN" sheetId="3" r:id="rId3"/>
    <sheet name="AYUDAS Y SUBSIDIOS FEB 2024" sheetId="4" r:id="rId4"/>
  </sheets>
  <definedNames>
    <definedName name="_xlnm.Print_Area" localSheetId="3">'AYUDAS Y SUBSIDIOS FEB 2024'!$A$1:$K$29</definedName>
    <definedName name="_xlnm.Print_Area" localSheetId="1">'PRESUPUESTO DE INGRESOS 2017'!$A$1:$D$18</definedName>
    <definedName name="_xlnm.Print_Area" localSheetId="0">'PRESUPUESTO EGRESOS 2017'!$A$1:$E$98</definedName>
    <definedName name="_xlnm.Print_Area" localSheetId="2">'RESUMEN'!$A$2:$D$17</definedName>
  </definedNames>
  <calcPr fullCalcOnLoad="1"/>
</workbook>
</file>

<file path=xl/comments1.xml><?xml version="1.0" encoding="utf-8"?>
<comments xmlns="http://schemas.openxmlformats.org/spreadsheetml/2006/main">
  <authors>
    <author>pedro.monarrez</author>
  </authors>
  <commentList>
    <comment ref="B96" authorId="0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Pedro Fabi?n Monarrez Mercado</author>
    <author>pedro.monarrez</author>
  </authors>
  <commentList>
    <comment ref="B10" authorId="0">
      <text>
        <r>
          <rPr>
            <b/>
            <sz val="12"/>
            <rFont val="Arial"/>
            <family val="2"/>
          </rPr>
          <t>Importe de los ingresos por la expedición de certificados, certificaciones, constancias o copias, a solicitud del interesado, tales como certificación de firmas, certificados de inexistencia de actas del registro civil, certificados de residencia, constancias de existencia, certificados médicos prenupciales, certificado de alcoholemia, entre otros.</t>
        </r>
      </text>
    </comment>
    <comment ref="B11" authorId="1">
      <text>
        <r>
          <rPr>
            <b/>
            <sz val="12"/>
            <rFont val="Arial"/>
            <family val="2"/>
          </rPr>
          <t>Son contraprestaciones por los servicios que preste el Estado en sus funciones de derecho privado, así como por el uso, aprovechamiento o enajenación de bienes del dominio privado.</t>
        </r>
        <r>
          <rPr>
            <sz val="12"/>
            <rFont val="Arial"/>
            <family val="2"/>
          </rPr>
          <t xml:space="preserve">
</t>
        </r>
      </text>
    </comment>
    <comment ref="B12" authorId="0">
      <text>
        <r>
          <rPr>
            <b/>
            <sz val="12"/>
            <rFont val="Arial"/>
            <family val="2"/>
          </rPr>
          <t>Importe de los ingresos que obtenga el erario municipal por productos no especificados en los rubros anteriores, tales como entradas a parques y unidades deportivas, talleres, consultas, entre otros.</t>
        </r>
      </text>
    </comment>
    <comment ref="B13" authorId="1">
      <text>
        <r>
          <rPr>
            <b/>
            <sz val="12"/>
            <rFont val="Arial"/>
            <family val="2"/>
          </rPr>
          <t>Recursos destinados en forma directa o indirecta a los sectores público, privado y externo, organismos y empresas paraestatales y apoyos como parte de su política económica y social, de acuerdo a las estrategias y prioridades de desarrollo para el sostenimiento y desempeño de sus actividades.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rFont val="Arial"/>
            <family val="2"/>
          </rPr>
          <t xml:space="preserve">Ingresos obtenidos por el ente a través de transferencias y asignaciones internas efectuadas por otros organismos con el objeto de sufragar gastos inherentes a sus atribuciones.
</t>
        </r>
      </text>
    </comment>
    <comment ref="B15" authorId="0">
      <text>
        <r>
          <rPr>
            <b/>
            <sz val="12"/>
            <rFont val="Arial"/>
            <family val="2"/>
          </rPr>
          <t>Importe de los ingresos obtenidos de terceros en efectivo para fines de ayudas sociales.</t>
        </r>
      </text>
    </comment>
    <comment ref="B81" authorId="1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<sst xmlns="http://schemas.openxmlformats.org/spreadsheetml/2006/main" count="145" uniqueCount="139">
  <si>
    <t>OG</t>
  </si>
  <si>
    <t>DESCRIPCIÓN</t>
  </si>
  <si>
    <t>Horas extraordinarias</t>
  </si>
  <si>
    <t>Aportaciones para seguros</t>
  </si>
  <si>
    <t>Cal, yeso y productos de yeso</t>
  </si>
  <si>
    <t>Vidrio y productos de vidrio</t>
  </si>
  <si>
    <t>Materiales, accesorios y suministros médicos</t>
  </si>
  <si>
    <t>Materiales, accesorios y suministros de laboratorio</t>
  </si>
  <si>
    <t xml:space="preserve">Gas </t>
  </si>
  <si>
    <t>Agua</t>
  </si>
  <si>
    <t>Arrendamiento de edificios</t>
  </si>
  <si>
    <t>Arrendamiento de maquinaria, otros equipos y herramientas</t>
  </si>
  <si>
    <t>Arrendamiento de activos intangibles</t>
  </si>
  <si>
    <t>Servicios profesionales, científicos y técnicos integrales</t>
  </si>
  <si>
    <t>Seguro de bienes patrimoniales</t>
  </si>
  <si>
    <t>Comisiones por ventas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</si>
  <si>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</si>
  <si>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</si>
  <si>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</si>
  <si>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</si>
  <si>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</si>
  <si>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</si>
  <si>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</si>
  <si>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</si>
  <si>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aereos</t>
  </si>
  <si>
    <t xml:space="preserve">BIENES MUEBLES, INMUEBLES E INTANGIBLES </t>
  </si>
  <si>
    <t xml:space="preserve">Muebles de oficina y estantería </t>
  </si>
  <si>
    <t>Muebles, excepto de oficina y estantería</t>
  </si>
  <si>
    <t xml:space="preserve">Bienes artisticos, culturales y cientificos </t>
  </si>
  <si>
    <t>Equipo de cómputo de tecnologías de la información</t>
  </si>
  <si>
    <t>Otros mobiliarios y equipos de administración</t>
  </si>
  <si>
    <t>Cámaras fotográficas y de video</t>
  </si>
  <si>
    <t>Equipo de comunicación y telecomunicación</t>
  </si>
  <si>
    <t xml:space="preserve">TOTAL DE PRESUPUESTOS </t>
  </si>
  <si>
    <t xml:space="preserve">       PRESUPUESTO DE EGRESOS </t>
  </si>
  <si>
    <t>Cemento y productos de concreto</t>
  </si>
  <si>
    <t>Prendas de seguridad y protección personal</t>
  </si>
  <si>
    <t>CRI/LI</t>
  </si>
  <si>
    <t>DERECHOS</t>
  </si>
  <si>
    <t>Expedición de certificados, certificaciones, constancias o copias certificadas</t>
  </si>
  <si>
    <t>TRANSFERENCIAS, ASIGNACIONES, SUBSIDIOS Y  OTRAS AYUDAS</t>
  </si>
  <si>
    <t>Transferencias internas y asignaciones al sector público</t>
  </si>
  <si>
    <t>Efectivo</t>
  </si>
  <si>
    <t>TOTAL DE INGRESOS</t>
  </si>
  <si>
    <t>Producidos por  organismos descentralizados</t>
  </si>
  <si>
    <t>INGRESOS POR VENTAS DE BIENES Y SERVICIOS</t>
  </si>
  <si>
    <t xml:space="preserve"> PRESUPUESTO DE INGRESOS</t>
  </si>
  <si>
    <t>PRESUPUESTO APROBADO 2015</t>
  </si>
  <si>
    <t>Servicios de acceso de Internet, redes y procesamiento de información</t>
  </si>
  <si>
    <t>MODIFICACION FINAL 2015</t>
  </si>
  <si>
    <t>Otros ingresos y beneficios varios</t>
  </si>
  <si>
    <t>PRESUPUESTO APROBADO 2016</t>
  </si>
  <si>
    <t>Prestaciones contractuales (BONO MAMAS,UTILES,BUROCRATA)</t>
  </si>
  <si>
    <t>Sueldos base al personal permanente     51110-113-000</t>
  </si>
  <si>
    <t>Primas por años de servicios efectivos prestados 51130-135-000</t>
  </si>
  <si>
    <t>Primas de vacaciones, dominical y gratificación de fin de año 51130132000</t>
  </si>
  <si>
    <t>Aportaciones de seguridad social   51140-141-000</t>
  </si>
  <si>
    <t>Materiales, útiles y equipos menores de oficina  51210-211-000</t>
  </si>
  <si>
    <t>Material de limpieza 51210-216-000</t>
  </si>
  <si>
    <t>SERVICIOS PERSONALES                 51100-000-000</t>
  </si>
  <si>
    <t>Honorarios asimilables a salarios        51120-121-000</t>
  </si>
  <si>
    <t>Aportaciones a fondos de vivienda   51140-142-000</t>
  </si>
  <si>
    <t>Aportaciones al sistema para el retiro    51140-143-000</t>
  </si>
  <si>
    <t>Estimulos      51160-000-000</t>
  </si>
  <si>
    <t>MATERIALES Y SUMINISTROS     51200-000-000</t>
  </si>
  <si>
    <t>Materiales y útiles de impresión y reproducción 51210-212-000</t>
  </si>
  <si>
    <t>Materiales, útiles y equipos menores de tecnologías de la información y comunicaciones  51210-214-000</t>
  </si>
  <si>
    <t>Material impreso e información digital 51210-215-000</t>
  </si>
  <si>
    <t>Materiales y útiles de enseñanza   51210-217-000</t>
  </si>
  <si>
    <t>Materiales para el registro e identificación de bienes y personas   51210-218-000</t>
  </si>
  <si>
    <t>Productos alimenticios para personas 51220-221-000</t>
  </si>
  <si>
    <t>Utensilios para el servicio de alimentación 51220-223-000</t>
  </si>
  <si>
    <t>Material eléctrico y electrónico 51240-246-000</t>
  </si>
  <si>
    <t>Materiales complementarios  51240-248-000</t>
  </si>
  <si>
    <t>Otros materiales y artículos de construcción y reparación  51240-249-000</t>
  </si>
  <si>
    <t>Combustibles, lubricantes y aditivos   51260-261-000</t>
  </si>
  <si>
    <t>Vestuario y uniformes  51270-271-000</t>
  </si>
  <si>
    <t>Articulos deportivos 51270-273-000</t>
  </si>
  <si>
    <t>Productos textiles  51270-274-000</t>
  </si>
  <si>
    <t>Herramientas menores 51290-291-000</t>
  </si>
  <si>
    <t>Refacciones y accesorios menores de edificios 51290-292-000</t>
  </si>
  <si>
    <t>Refacciones y accesorios menores de equipo de transporte  51290-296-000</t>
  </si>
  <si>
    <t>SERVICIOS GENERALES  51300-000-000</t>
  </si>
  <si>
    <t>Energía eléctrica 51310-311-000</t>
  </si>
  <si>
    <t>Telefonía tradicional 51310-314-000</t>
  </si>
  <si>
    <t>Arrendamiento de mobiliario y equipo de administración, educacional y recreativo 51320-323-000</t>
  </si>
  <si>
    <t>Arrendamiento de equipo de transporte 51320-325-000</t>
  </si>
  <si>
    <t>Servicios legales, de contabilidad, auditoría y relacionados 51330-</t>
  </si>
  <si>
    <t>Servicios de capacitación 51330-334-000</t>
  </si>
  <si>
    <t>Servicios de apoyo administrativo, traducción, fotocopiado e impresión 51330-336-000</t>
  </si>
  <si>
    <t>Seguros de responsabilidad patrimonial y fianzas 51340-344-000</t>
  </si>
  <si>
    <t>Servicios financieros y bancarios 51340-341-000</t>
  </si>
  <si>
    <t xml:space="preserve">Conservación y mantenimiento menor de inmuebles  </t>
  </si>
  <si>
    <t>Instalación, reparación y mantenimiento de mobiliario y equipo de administración, educacional y recreativo  51350-355-000</t>
  </si>
  <si>
    <t>Servicios de creatividad, preproducción y producción de publicidad, excepto Internet  51360-363-000</t>
  </si>
  <si>
    <t>Viaticos en el pais 51370-137-500</t>
  </si>
  <si>
    <t>Pasajes terrestres 51370-372-000</t>
  </si>
  <si>
    <t>Congresos y convenciones 51380-383-000</t>
  </si>
  <si>
    <t>Impuestos y derechos 51390-392-000</t>
  </si>
  <si>
    <t>Penas,multas,accesorios y actualizaciones 51390-395-000</t>
  </si>
  <si>
    <t>TRANSFERENCIAS, ASIGNACIONES, SUBSIDIOS Y OTRAS  AYUDAS 52000-000-000</t>
  </si>
  <si>
    <t>Ayudas sociales a personas  52410-000-000</t>
  </si>
  <si>
    <t>Servicios de diseño, arq, ing,y actividades relacionadas</t>
  </si>
  <si>
    <t>Servicios de consultoriaadva, procesos, tecnica y en tecnologias inf</t>
  </si>
  <si>
    <t>PRESUPUESTO ANUAL 2017</t>
  </si>
  <si>
    <t>Gastos de orden  social y cultural 51310-319-000</t>
  </si>
  <si>
    <t>PRESUPUESTO 2017</t>
  </si>
  <si>
    <t>PARTIDA</t>
  </si>
  <si>
    <t>CONCEPTO</t>
  </si>
  <si>
    <t>SERVICIOS PERSONALES</t>
  </si>
  <si>
    <t>MATERIALES Y SUMINISTROS</t>
  </si>
  <si>
    <t>SERVICIOS GENERALES</t>
  </si>
  <si>
    <t>BIENES MUEBLES E INMUEBLES</t>
  </si>
  <si>
    <t xml:space="preserve">TOTAL </t>
  </si>
  <si>
    <t>TRANSFERENCIAS, ASIG, SUB Y OTRAS</t>
  </si>
  <si>
    <t>PRESUPUESTO ESTIMADO  2016</t>
  </si>
  <si>
    <t>PRESUPUESTO ESTIMADO  2017</t>
  </si>
  <si>
    <t xml:space="preserve">                            CONSEJO MUNICIPAL CONTRA LAS ADICCIONES EN SAN PEDRO TLAQUEPAQUE</t>
  </si>
  <si>
    <t>RESUMEN PRESUPUESTO 2017</t>
  </si>
  <si>
    <t xml:space="preserve">INGRESOS </t>
  </si>
  <si>
    <t xml:space="preserve">Subsidio del AYUNTAMIENTO DE SAN PEDRO </t>
  </si>
  <si>
    <t xml:space="preserve">EGRESOS </t>
  </si>
  <si>
    <t xml:space="preserve"> </t>
  </si>
  <si>
    <t>A MAYO EJERCIDO</t>
  </si>
  <si>
    <t>prom mens</t>
  </si>
  <si>
    <t>x 12 meses</t>
  </si>
  <si>
    <t>tenemos para aguinaldos y bonos</t>
  </si>
  <si>
    <t xml:space="preserve">Otras prestaciones sociales y económicas   (SUBSIDIOS PRIM VAC,BONO BUROCRATA,AGUINALDO,DIA MADRES) 51130-133-000 </t>
  </si>
  <si>
    <t>CONSEJO MUNICIPAL CONTRA LAS ADICCIONES EN SAN PEDRO TLAQUEPAQUE</t>
  </si>
  <si>
    <t>MONTOS PAGADOS POR CONCEPTO DE AYUDAS Y SUBSIDIOS</t>
  </si>
  <si>
    <t xml:space="preserve">AYUDA </t>
  </si>
  <si>
    <t>SUBSIDIO</t>
  </si>
  <si>
    <t>SECTOR (ECONOMICO O SOCIAL)</t>
  </si>
  <si>
    <t>BENEFICIARIO</t>
  </si>
  <si>
    <t>CURP</t>
  </si>
  <si>
    <t>RFC</t>
  </si>
  <si>
    <t>MONTO PAGADO</t>
  </si>
  <si>
    <t>" SIN INFORMACION QUE REVELAR"</t>
  </si>
  <si>
    <t>DEL 01 FEBRERO AL 29 DE FEBRERO 2024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</si>
</sst>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[$€]* #,##0.00_-;\-[$€]* #,##0.00_-;_-[$€]* &quot;-&quot;??_-;_-@_-"/>
    <numFmt numFmtId="166" formatCode="0_ ;\-0\ 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_-;_-@_-"/>
    <numFmt numFmtId="171" formatCode="_-* #,##0.00_-;\-* #,##0.00_-;_-* &quot;-&quot;_-;_-@_-"/>
    <numFmt numFmtId="172" formatCode="_(&quot;$&quot;* #,##0.00_);_(&quot;$&quot;* \(#,##0.00\);_(&quot;$&quot;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2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2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8899817466736"/>
      </left>
      <right/>
      <top style="thin">
        <color theme="4" tint="0.7999200224876404"/>
      </top>
      <bottom style="thin">
        <color theme="4" tint="0.7998899817466736"/>
      </bottom>
    </border>
    <border>
      <left/>
      <right style="thin">
        <color theme="4" tint="0.7998899817466736"/>
      </right>
      <top style="thin">
        <color theme="4" tint="0.7999200224876404"/>
      </top>
      <bottom style="thin">
        <color theme="4" tint="0.7998899817466736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920022487640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 tint="0.7999200224876404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>
        <color indexed="63"/>
      </bottom>
    </border>
    <border>
      <left style="thin">
        <color theme="4" tint="0.7998899817466736"/>
      </left>
      <right style="thin">
        <color theme="4" tint="0.7998899817466736"/>
      </right>
      <top>
        <color indexed="63"/>
      </top>
      <bottom style="thin">
        <color theme="4" tint="0.799889981746673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889981746673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5" fontId="4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41" fontId="60" fillId="0" borderId="10" xfId="0" applyNumberFormat="1" applyFont="1" applyFill="1" applyBorder="1" applyAlignment="1" applyProtection="1">
      <alignment horizontal="right" vertical="center"/>
      <protection locked="0"/>
    </xf>
    <xf numFmtId="41" fontId="60" fillId="33" borderId="10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166" fontId="61" fillId="19" borderId="11" xfId="0" applyNumberFormat="1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vertical="center" wrapText="1"/>
    </xf>
    <xf numFmtId="41" fontId="60" fillId="19" borderId="11" xfId="0" applyNumberFormat="1" applyFont="1" applyFill="1" applyBorder="1" applyAlignment="1">
      <alignment vertical="center"/>
    </xf>
    <xf numFmtId="166" fontId="60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1" fontId="60" fillId="0" borderId="0" xfId="0" applyNumberFormat="1" applyFont="1" applyAlignment="1">
      <alignment/>
    </xf>
    <xf numFmtId="166" fontId="24" fillId="19" borderId="11" xfId="0" applyNumberFormat="1" applyFont="1" applyFill="1" applyBorder="1" applyAlignment="1">
      <alignment horizontal="center" vertical="center"/>
    </xf>
    <xf numFmtId="41" fontId="24" fillId="19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1" fontId="61" fillId="33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right" vertical="center"/>
    </xf>
    <xf numFmtId="41" fontId="64" fillId="33" borderId="13" xfId="0" applyNumberFormat="1" applyFont="1" applyFill="1" applyBorder="1" applyAlignment="1">
      <alignment horizontal="center" vertical="center"/>
    </xf>
    <xf numFmtId="41" fontId="60" fillId="0" borderId="0" xfId="0" applyNumberFormat="1" applyFont="1" applyFill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3" fillId="34" borderId="13" xfId="0" applyFont="1" applyFill="1" applyBorder="1" applyAlignment="1">
      <alignment horizontal="right" vertical="center"/>
    </xf>
    <xf numFmtId="44" fontId="64" fillId="34" borderId="13" xfId="5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vertical="center" wrapText="1"/>
    </xf>
    <xf numFmtId="43" fontId="61" fillId="17" borderId="10" xfId="48" applyFont="1" applyFill="1" applyBorder="1" applyAlignment="1">
      <alignment horizontal="right" vertical="center"/>
    </xf>
    <xf numFmtId="0" fontId="27" fillId="17" borderId="14" xfId="0" applyFont="1" applyFill="1" applyBorder="1" applyAlignment="1">
      <alignment horizontal="center" vertical="center"/>
    </xf>
    <xf numFmtId="0" fontId="27" fillId="17" borderId="14" xfId="0" applyFont="1" applyFill="1" applyBorder="1" applyAlignment="1">
      <alignment vertical="center" wrapText="1"/>
    </xf>
    <xf numFmtId="41" fontId="27" fillId="17" borderId="14" xfId="0" applyNumberFormat="1" applyFont="1" applyFill="1" applyBorder="1" applyAlignment="1">
      <alignment horizontal="right" vertical="center"/>
    </xf>
    <xf numFmtId="0" fontId="60" fillId="17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vertical="center" wrapText="1"/>
    </xf>
    <xf numFmtId="41" fontId="61" fillId="17" borderId="14" xfId="0" applyNumberFormat="1" applyFont="1" applyFill="1" applyBorder="1" applyAlignment="1">
      <alignment horizontal="right" vertical="center"/>
    </xf>
    <xf numFmtId="41" fontId="61" fillId="17" borderId="1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35" borderId="11" xfId="0" applyNumberFormat="1" applyFont="1" applyFill="1" applyBorder="1" applyAlignment="1">
      <alignment horizontal="right" vertical="center"/>
    </xf>
    <xf numFmtId="44" fontId="0" fillId="0" borderId="0" xfId="50" applyFont="1" applyAlignment="1">
      <alignment/>
    </xf>
    <xf numFmtId="41" fontId="60" fillId="0" borderId="15" xfId="0" applyNumberFormat="1" applyFont="1" applyFill="1" applyBorder="1" applyAlignment="1" applyProtection="1">
      <alignment horizontal="left" vertical="center"/>
      <protection locked="0"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0" fontId="6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5" fillId="0" borderId="16" xfId="0" applyFont="1" applyFill="1" applyBorder="1" applyAlignment="1">
      <alignment horizontal="center" vertical="center"/>
    </xf>
    <xf numFmtId="4" fontId="65" fillId="0" borderId="16" xfId="0" applyNumberFormat="1" applyFont="1" applyFill="1" applyBorder="1" applyAlignment="1">
      <alignment vertical="center"/>
    </xf>
    <xf numFmtId="43" fontId="65" fillId="0" borderId="16" xfId="48" applyFont="1" applyFill="1" applyBorder="1" applyAlignment="1">
      <alignment/>
    </xf>
    <xf numFmtId="44" fontId="0" fillId="0" borderId="0" xfId="50" applyFont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43" fontId="67" fillId="11" borderId="16" xfId="0" applyNumberFormat="1" applyFont="1" applyFill="1" applyBorder="1" applyAlignment="1">
      <alignment horizontal="right" vertical="center"/>
    </xf>
    <xf numFmtId="44" fontId="67" fillId="11" borderId="16" xfId="50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68" fillId="7" borderId="16" xfId="0" applyFont="1" applyFill="1" applyBorder="1" applyAlignment="1">
      <alignment horizontal="center" vertical="center"/>
    </xf>
    <xf numFmtId="0" fontId="68" fillId="7" borderId="16" xfId="0" applyFont="1" applyFill="1" applyBorder="1" applyAlignment="1">
      <alignment horizontal="center" vertical="center" wrapText="1"/>
    </xf>
    <xf numFmtId="44" fontId="68" fillId="7" borderId="16" xfId="50" applyFont="1" applyFill="1" applyBorder="1" applyAlignment="1">
      <alignment horizontal="center" vertical="center" wrapText="1"/>
    </xf>
    <xf numFmtId="44" fontId="65" fillId="0" borderId="16" xfId="50" applyFont="1" applyBorder="1" applyAlignment="1">
      <alignment/>
    </xf>
    <xf numFmtId="0" fontId="67" fillId="0" borderId="0" xfId="0" applyFont="1" applyAlignment="1">
      <alignment/>
    </xf>
    <xf numFmtId="44" fontId="67" fillId="0" borderId="0" xfId="50" applyFont="1" applyAlignment="1">
      <alignment/>
    </xf>
    <xf numFmtId="0" fontId="67" fillId="0" borderId="0" xfId="0" applyFont="1" applyAlignment="1">
      <alignment horizontal="center"/>
    </xf>
    <xf numFmtId="0" fontId="59" fillId="0" borderId="0" xfId="0" applyFont="1" applyAlignment="1">
      <alignment/>
    </xf>
    <xf numFmtId="44" fontId="59" fillId="0" borderId="0" xfId="50" applyFont="1" applyAlignment="1">
      <alignment/>
    </xf>
    <xf numFmtId="0" fontId="0" fillId="0" borderId="0" xfId="0" applyFont="1" applyAlignment="1">
      <alignment/>
    </xf>
    <xf numFmtId="0" fontId="67" fillId="36" borderId="0" xfId="0" applyFont="1" applyFill="1" applyAlignment="1">
      <alignment/>
    </xf>
    <xf numFmtId="44" fontId="0" fillId="0" borderId="0" xfId="50" applyFont="1" applyFill="1" applyAlignment="1">
      <alignment/>
    </xf>
    <xf numFmtId="41" fontId="27" fillId="0" borderId="14" xfId="0" applyNumberFormat="1" applyFont="1" applyFill="1" applyBorder="1" applyAlignment="1">
      <alignment horizontal="right" vertical="center"/>
    </xf>
    <xf numFmtId="44" fontId="69" fillId="0" borderId="0" xfId="50" applyFont="1" applyFill="1" applyAlignment="1">
      <alignment/>
    </xf>
    <xf numFmtId="0" fontId="6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70" fillId="0" borderId="0" xfId="0" applyFont="1" applyFill="1" applyAlignment="1">
      <alignment/>
    </xf>
    <xf numFmtId="44" fontId="0" fillId="0" borderId="0" xfId="50" applyFont="1" applyFill="1" applyAlignment="1">
      <alignment/>
    </xf>
    <xf numFmtId="49" fontId="6" fillId="37" borderId="17" xfId="0" applyNumberFormat="1" applyFont="1" applyFill="1" applyBorder="1" applyAlignment="1">
      <alignment horizontal="right" vertical="top"/>
    </xf>
    <xf numFmtId="44" fontId="0" fillId="0" borderId="0" xfId="50" applyFont="1" applyAlignment="1">
      <alignment/>
    </xf>
    <xf numFmtId="44" fontId="0" fillId="0" borderId="16" xfId="50" applyFont="1" applyFill="1" applyBorder="1" applyAlignment="1">
      <alignment/>
    </xf>
    <xf numFmtId="44" fontId="0" fillId="0" borderId="16" xfId="50" applyFont="1" applyBorder="1" applyAlignment="1">
      <alignment/>
    </xf>
    <xf numFmtId="44" fontId="0" fillId="0" borderId="0" xfId="50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44" fontId="71" fillId="0" borderId="16" xfId="50" applyFont="1" applyBorder="1" applyAlignment="1">
      <alignment horizontal="center"/>
    </xf>
    <xf numFmtId="44" fontId="71" fillId="0" borderId="16" xfId="50" applyFont="1" applyFill="1" applyBorder="1" applyAlignment="1">
      <alignment horizontal="center"/>
    </xf>
    <xf numFmtId="44" fontId="71" fillId="0" borderId="16" xfId="50" applyFont="1" applyFill="1" applyBorder="1" applyAlignment="1">
      <alignment horizontal="center" wrapText="1"/>
    </xf>
    <xf numFmtId="0" fontId="71" fillId="0" borderId="16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164" fontId="47" fillId="34" borderId="20" xfId="0" applyNumberFormat="1" applyFont="1" applyFill="1" applyBorder="1" applyAlignment="1">
      <alignment horizontal="center" vertical="center" wrapText="1"/>
    </xf>
    <xf numFmtId="164" fontId="47" fillId="34" borderId="2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22" xfId="0" applyFont="1" applyBorder="1" applyAlignment="1">
      <alignment horizontal="center"/>
    </xf>
    <xf numFmtId="166" fontId="63" fillId="35" borderId="11" xfId="0" applyNumberFormat="1" applyFont="1" applyFill="1" applyBorder="1" applyAlignment="1">
      <alignment horizontal="right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164" fontId="47" fillId="35" borderId="19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44" fontId="59" fillId="0" borderId="0" xfId="50" applyFont="1" applyAlignment="1">
      <alignment horizontal="center"/>
    </xf>
    <xf numFmtId="44" fontId="0" fillId="0" borderId="0" xfId="50" applyFont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1</xdr:col>
      <xdr:colOff>1171575</xdr:colOff>
      <xdr:row>6</xdr:row>
      <xdr:rowOff>0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1</xdr:col>
      <xdr:colOff>981075</xdr:colOff>
      <xdr:row>6</xdr:row>
      <xdr:rowOff>28575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66675</xdr:rowOff>
    </xdr:from>
    <xdr:to>
      <xdr:col>4</xdr:col>
      <xdr:colOff>219075</xdr:colOff>
      <xdr:row>6</xdr:row>
      <xdr:rowOff>161925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S466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00390625" style="0" customWidth="1"/>
    <col min="2" max="2" width="57.57421875" style="0" customWidth="1"/>
    <col min="3" max="3" width="31.00390625" style="0" hidden="1" customWidth="1"/>
    <col min="4" max="4" width="15.57421875" style="0" hidden="1" customWidth="1"/>
    <col min="5" max="5" width="26.57421875" style="0" customWidth="1"/>
    <col min="6" max="6" width="25.8515625" style="41" customWidth="1"/>
    <col min="7" max="7" width="27.00390625" style="0" customWidth="1"/>
    <col min="9" max="9" width="23.00390625" style="0" customWidth="1"/>
  </cols>
  <sheetData>
    <row r="1" ht="15"/>
    <row r="2" ht="15"/>
    <row r="3" spans="2:5" ht="15.75" customHeight="1">
      <c r="B3" s="91" t="s">
        <v>117</v>
      </c>
      <c r="C3" s="91"/>
      <c r="D3" s="91"/>
      <c r="E3" s="91"/>
    </row>
    <row r="4" spans="2:5" ht="15" customHeight="1">
      <c r="B4" s="91"/>
      <c r="C4" s="91"/>
      <c r="D4" s="91"/>
      <c r="E4" s="91"/>
    </row>
    <row r="5" spans="2:5" ht="15">
      <c r="B5" s="92" t="s">
        <v>34</v>
      </c>
      <c r="C5" s="92"/>
      <c r="D5" s="92"/>
      <c r="E5" s="92"/>
    </row>
    <row r="6" spans="1:5" ht="18">
      <c r="A6" s="93">
        <v>2017</v>
      </c>
      <c r="B6" s="93"/>
      <c r="C6" s="93"/>
      <c r="D6" s="93"/>
      <c r="E6" s="93"/>
    </row>
    <row r="7" spans="1:5" ht="15" customHeight="1">
      <c r="A7" s="87" t="s">
        <v>0</v>
      </c>
      <c r="B7" s="88" t="s">
        <v>1</v>
      </c>
      <c r="C7" s="89" t="s">
        <v>47</v>
      </c>
      <c r="D7" s="89" t="s">
        <v>49</v>
      </c>
      <c r="E7" s="89" t="s">
        <v>104</v>
      </c>
    </row>
    <row r="8" spans="1:19" ht="33" customHeight="1">
      <c r="A8" s="87"/>
      <c r="B8" s="88"/>
      <c r="C8" s="90"/>
      <c r="D8" s="90"/>
      <c r="E8" s="90"/>
      <c r="F8" s="72" t="s">
        <v>122</v>
      </c>
      <c r="G8" s="45" t="s">
        <v>123</v>
      </c>
      <c r="H8" s="45" t="s">
        <v>124</v>
      </c>
      <c r="I8" s="45" t="s">
        <v>125</v>
      </c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">
      <c r="A9" s="32">
        <v>1000</v>
      </c>
      <c r="B9" s="33" t="s">
        <v>59</v>
      </c>
      <c r="C9" s="34">
        <f>C10+C11+C12+C13+C14+C15+C16+C17+C20</f>
        <v>841734</v>
      </c>
      <c r="D9" s="34">
        <f>D10+D11+D12+D13+D14+D15+D16+D17+D20</f>
        <v>804285.8300000001</v>
      </c>
      <c r="E9" s="41">
        <v>915584</v>
      </c>
      <c r="F9" s="66"/>
      <c r="G9" s="73">
        <v>357711.94</v>
      </c>
      <c r="H9" s="45">
        <v>71542.38</v>
      </c>
      <c r="I9" s="45">
        <v>858508.65</v>
      </c>
      <c r="J9" s="45"/>
      <c r="K9" s="45"/>
      <c r="L9" s="45"/>
      <c r="M9" s="67"/>
      <c r="N9" s="45"/>
      <c r="O9" s="45"/>
      <c r="P9" s="45"/>
      <c r="Q9" s="45"/>
      <c r="R9" s="45"/>
      <c r="S9" s="45"/>
    </row>
    <row r="10" spans="1:19" ht="15">
      <c r="A10" s="1">
        <v>113</v>
      </c>
      <c r="B10" s="2" t="s">
        <v>53</v>
      </c>
      <c r="C10" s="3">
        <v>579806</v>
      </c>
      <c r="D10" s="3">
        <v>560446.65</v>
      </c>
      <c r="E10" s="3">
        <v>631950</v>
      </c>
      <c r="F10" s="6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>
      <c r="A11" s="1">
        <v>121</v>
      </c>
      <c r="B11" s="2" t="s">
        <v>60</v>
      </c>
      <c r="C11" s="3"/>
      <c r="D11" s="3"/>
      <c r="E11" s="3"/>
      <c r="F11" s="6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5.5">
      <c r="A12" s="1">
        <v>131</v>
      </c>
      <c r="B12" s="2" t="s">
        <v>54</v>
      </c>
      <c r="C12" s="3">
        <v>8607</v>
      </c>
      <c r="D12" s="3">
        <v>6096.2</v>
      </c>
      <c r="E12" s="3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5.5">
      <c r="A13" s="1">
        <v>132</v>
      </c>
      <c r="B13" s="2" t="s">
        <v>55</v>
      </c>
      <c r="C13" s="3">
        <v>88582</v>
      </c>
      <c r="D13" s="3">
        <v>86661.49</v>
      </c>
      <c r="E13" s="3">
        <v>93518</v>
      </c>
      <c r="F13" s="66"/>
      <c r="G13" s="68"/>
      <c r="H13" s="69"/>
      <c r="I13" s="69"/>
      <c r="J13" s="69"/>
      <c r="K13" s="69"/>
      <c r="L13" s="45"/>
      <c r="M13" s="45"/>
      <c r="N13" s="45"/>
      <c r="O13" s="45"/>
      <c r="P13" s="45"/>
      <c r="Q13" s="45"/>
      <c r="R13" s="45"/>
      <c r="S13" s="45"/>
    </row>
    <row r="14" spans="1:19" ht="15">
      <c r="A14" s="1">
        <v>133</v>
      </c>
      <c r="B14" s="2" t="s">
        <v>2</v>
      </c>
      <c r="C14" s="3"/>
      <c r="D14" s="3"/>
      <c r="E14" s="3"/>
      <c r="F14" s="6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">
      <c r="A15" s="1">
        <v>141</v>
      </c>
      <c r="B15" s="2" t="s">
        <v>56</v>
      </c>
      <c r="C15" s="3">
        <v>37094</v>
      </c>
      <c r="D15" s="3">
        <v>25098.42</v>
      </c>
      <c r="E15" s="39">
        <v>32129</v>
      </c>
      <c r="F15" s="6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">
      <c r="A16" s="1">
        <v>142</v>
      </c>
      <c r="B16" s="2" t="s">
        <v>61</v>
      </c>
      <c r="C16" s="3">
        <v>16965</v>
      </c>
      <c r="D16" s="3">
        <v>13269</v>
      </c>
      <c r="E16" s="3">
        <v>19996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">
      <c r="A17" s="1">
        <v>143</v>
      </c>
      <c r="B17" s="2" t="s">
        <v>62</v>
      </c>
      <c r="C17" s="3">
        <v>77284</v>
      </c>
      <c r="D17" s="3">
        <v>63638.05</v>
      </c>
      <c r="E17" s="3">
        <v>96419</v>
      </c>
      <c r="F17" s="6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>
      <c r="A18" s="1">
        <v>144</v>
      </c>
      <c r="B18" s="2" t="s">
        <v>3</v>
      </c>
      <c r="C18" s="3"/>
      <c r="D18" s="3"/>
      <c r="E18" s="3"/>
      <c r="F18" s="6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5.5">
      <c r="A19" s="1">
        <v>154</v>
      </c>
      <c r="B19" s="2" t="s">
        <v>52</v>
      </c>
      <c r="C19" s="3"/>
      <c r="D19" s="3"/>
      <c r="E19" s="3">
        <v>24350</v>
      </c>
      <c r="F19" s="6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38.25">
      <c r="A20" s="1">
        <v>159</v>
      </c>
      <c r="B20" s="2" t="s">
        <v>127</v>
      </c>
      <c r="C20" s="3">
        <v>33396</v>
      </c>
      <c r="D20" s="3">
        <v>49076.020000000004</v>
      </c>
      <c r="E20" s="3">
        <v>17222</v>
      </c>
      <c r="F20" s="66"/>
      <c r="G20" s="42"/>
      <c r="H20" s="45"/>
      <c r="I20" s="66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>
      <c r="A21" s="1">
        <v>171</v>
      </c>
      <c r="B21" s="2" t="s">
        <v>63</v>
      </c>
      <c r="C21" s="3"/>
      <c r="D21" s="3"/>
      <c r="E21" s="3"/>
      <c r="F21" s="6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>
      <c r="A22" s="35">
        <v>2000</v>
      </c>
      <c r="B22" s="36" t="s">
        <v>64</v>
      </c>
      <c r="C22" s="37">
        <f>C23+C24+C25+C26+C27+C28+C29+C30+C31+C32+C33+C34+C35+C36+C37+C38+C39+C40+C41+C42+C43+C44+C45+C46+C47</f>
        <v>136416</v>
      </c>
      <c r="D22" s="37">
        <f>D23+D24+D25+D26+D27+D28+D29+D30+D31+D32+D33+D34+D35+D36+D37+D38+D39+D40+D41+D42+D43+D44+D45+D46+D47</f>
        <v>91178.48000000001</v>
      </c>
      <c r="E22" s="37">
        <f>E23+E24+E25+E26+E27+E28+E29+E30+E31+E32+E33+E34+E35+E36+E37+E38+E39+E40+E41+E42+E43+E44+E45+E46+E47</f>
        <v>100787</v>
      </c>
      <c r="F22" s="66"/>
      <c r="G22" s="73">
        <v>28627.99</v>
      </c>
      <c r="H22" s="45">
        <v>5725.79</v>
      </c>
      <c r="I22" s="45">
        <v>68709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25.5">
      <c r="A23" s="1">
        <v>211</v>
      </c>
      <c r="B23" s="2" t="s">
        <v>57</v>
      </c>
      <c r="C23" s="3">
        <v>16000</v>
      </c>
      <c r="D23" s="3">
        <v>15403.82</v>
      </c>
      <c r="E23" s="3">
        <v>12845</v>
      </c>
      <c r="F23" s="6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5.5">
      <c r="A24" s="1">
        <v>212</v>
      </c>
      <c r="B24" s="2" t="s">
        <v>65</v>
      </c>
      <c r="C24" s="3">
        <v>4000</v>
      </c>
      <c r="D24" s="3">
        <v>1450</v>
      </c>
      <c r="E24" s="3">
        <v>10421</v>
      </c>
      <c r="F24" s="6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25.5">
      <c r="A25" s="1">
        <v>214</v>
      </c>
      <c r="B25" s="2" t="s">
        <v>66</v>
      </c>
      <c r="C25" s="3"/>
      <c r="D25" s="3"/>
      <c r="E25" s="3">
        <v>813</v>
      </c>
      <c r="F25" s="6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">
      <c r="A26" s="1">
        <v>215</v>
      </c>
      <c r="B26" s="2" t="s">
        <v>67</v>
      </c>
      <c r="C26" s="3">
        <v>14000</v>
      </c>
      <c r="D26" s="3">
        <v>1579.5499999999993</v>
      </c>
      <c r="E26" s="3">
        <v>622</v>
      </c>
      <c r="F26" s="6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">
      <c r="A27" s="1">
        <v>216</v>
      </c>
      <c r="B27" s="2" t="s">
        <v>58</v>
      </c>
      <c r="C27" s="3">
        <v>15000</v>
      </c>
      <c r="D27" s="3">
        <v>10032.43</v>
      </c>
      <c r="E27" s="3">
        <v>1875</v>
      </c>
      <c r="F27" s="6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>
      <c r="A28" s="1">
        <v>217</v>
      </c>
      <c r="B28" s="2" t="s">
        <v>68</v>
      </c>
      <c r="C28" s="3"/>
      <c r="D28" s="3"/>
      <c r="E28" s="3">
        <v>1000</v>
      </c>
      <c r="F28" s="6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25.5">
      <c r="A29" s="1">
        <v>218</v>
      </c>
      <c r="B29" s="2" t="s">
        <v>69</v>
      </c>
      <c r="C29" s="3"/>
      <c r="D29" s="3"/>
      <c r="E29" s="3"/>
      <c r="F29" s="6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">
      <c r="A30" s="1">
        <v>221</v>
      </c>
      <c r="B30" s="2" t="s">
        <v>70</v>
      </c>
      <c r="C30" s="3">
        <v>4000</v>
      </c>
      <c r="D30" s="3">
        <v>6845.77</v>
      </c>
      <c r="E30" s="3">
        <v>14129</v>
      </c>
      <c r="F30" s="6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">
      <c r="A31" s="1">
        <v>223</v>
      </c>
      <c r="B31" s="2" t="s">
        <v>71</v>
      </c>
      <c r="C31" s="3">
        <v>1500</v>
      </c>
      <c r="D31" s="3">
        <v>187.32999999999993</v>
      </c>
      <c r="E31" s="3">
        <v>2499</v>
      </c>
      <c r="F31" s="6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5">
      <c r="A32" s="1">
        <v>242</v>
      </c>
      <c r="B32" s="2" t="s">
        <v>35</v>
      </c>
      <c r="C32" s="3"/>
      <c r="D32" s="3"/>
      <c r="E32" s="3"/>
      <c r="F32" s="66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5">
      <c r="A33" s="1">
        <v>243</v>
      </c>
      <c r="B33" s="2" t="s">
        <v>4</v>
      </c>
      <c r="C33" s="3"/>
      <c r="D33" s="3"/>
      <c r="E33" s="3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">
      <c r="A34" s="1">
        <v>245</v>
      </c>
      <c r="B34" s="2" t="s">
        <v>5</v>
      </c>
      <c r="C34" s="3"/>
      <c r="D34" s="3"/>
      <c r="E34" s="3"/>
      <c r="F34" s="66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5">
      <c r="A35" s="1">
        <v>246</v>
      </c>
      <c r="B35" s="2" t="s">
        <v>72</v>
      </c>
      <c r="C35" s="3">
        <v>1500</v>
      </c>
      <c r="D35" s="3">
        <v>828.72</v>
      </c>
      <c r="E35" s="3">
        <v>2986</v>
      </c>
      <c r="F35" s="6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5">
      <c r="A36" s="1">
        <v>248</v>
      </c>
      <c r="B36" s="2" t="s">
        <v>73</v>
      </c>
      <c r="C36" s="3"/>
      <c r="D36" s="3"/>
      <c r="E36" s="3">
        <v>7115</v>
      </c>
      <c r="F36" s="6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25.5">
      <c r="A37" s="1">
        <v>249</v>
      </c>
      <c r="B37" s="2" t="s">
        <v>74</v>
      </c>
      <c r="C37" s="3"/>
      <c r="D37" s="3"/>
      <c r="E37" s="3">
        <v>3000</v>
      </c>
      <c r="F37" s="6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5">
      <c r="A38" s="1">
        <v>254</v>
      </c>
      <c r="B38" s="2" t="s">
        <v>6</v>
      </c>
      <c r="C38" s="3"/>
      <c r="D38" s="3"/>
      <c r="E38" s="3"/>
      <c r="F38" s="6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5">
      <c r="A39" s="1">
        <v>255</v>
      </c>
      <c r="B39" s="2" t="s">
        <v>7</v>
      </c>
      <c r="C39" s="3"/>
      <c r="D39" s="3"/>
      <c r="E39" s="3"/>
      <c r="F39" s="66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5">
      <c r="A40" s="1">
        <v>261</v>
      </c>
      <c r="B40" s="2" t="s">
        <v>75</v>
      </c>
      <c r="C40" s="3">
        <v>50000</v>
      </c>
      <c r="D40" s="3">
        <v>43556.16</v>
      </c>
      <c r="E40" s="3">
        <v>22150</v>
      </c>
      <c r="F40" s="6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">
      <c r="A41" s="1">
        <v>271</v>
      </c>
      <c r="B41" s="2" t="s">
        <v>76</v>
      </c>
      <c r="C41" s="3">
        <v>14000</v>
      </c>
      <c r="D41" s="3">
        <v>0</v>
      </c>
      <c r="E41" s="3">
        <v>3983</v>
      </c>
      <c r="F41" s="6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">
      <c r="A42" s="1">
        <v>272</v>
      </c>
      <c r="B42" s="2" t="s">
        <v>36</v>
      </c>
      <c r="C42" s="3"/>
      <c r="D42" s="3"/>
      <c r="E42" s="3"/>
      <c r="F42" s="6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1">
        <v>273</v>
      </c>
      <c r="B43" s="2" t="s">
        <v>77</v>
      </c>
      <c r="C43" s="3">
        <v>0</v>
      </c>
      <c r="D43" s="3">
        <v>5677.57</v>
      </c>
      <c r="E43" s="3">
        <v>1729</v>
      </c>
      <c r="F43" s="6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5">
      <c r="A44" s="1">
        <v>274</v>
      </c>
      <c r="B44" s="2" t="s">
        <v>78</v>
      </c>
      <c r="C44" s="3"/>
      <c r="D44" s="3"/>
      <c r="E44" s="3">
        <v>1270</v>
      </c>
      <c r="F44" s="66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5">
      <c r="A45" s="1">
        <v>291</v>
      </c>
      <c r="B45" s="2" t="s">
        <v>79</v>
      </c>
      <c r="C45" s="3"/>
      <c r="D45" s="3"/>
      <c r="E45" s="3"/>
      <c r="F45" s="6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5.5">
      <c r="A46" s="1">
        <v>292</v>
      </c>
      <c r="B46" s="2" t="s">
        <v>80</v>
      </c>
      <c r="C46" s="3">
        <v>2000</v>
      </c>
      <c r="D46" s="3">
        <v>591.5999999999999</v>
      </c>
      <c r="E46" s="3">
        <v>200</v>
      </c>
      <c r="F46" s="6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25.5">
      <c r="A47" s="1">
        <v>296</v>
      </c>
      <c r="B47" s="2" t="s">
        <v>81</v>
      </c>
      <c r="C47" s="3">
        <v>14416</v>
      </c>
      <c r="D47" s="3">
        <v>5025.530000000001</v>
      </c>
      <c r="E47" s="3">
        <v>14150</v>
      </c>
      <c r="F47" s="6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5">
      <c r="A48" s="35">
        <v>3000</v>
      </c>
      <c r="B48" s="36" t="s">
        <v>82</v>
      </c>
      <c r="C48" s="37">
        <f>C49+C50+C51+C52+C53+C54+C55+C56+C57+C58+C59+C63+C64+C65+C66+C67+C68+C69+C70+C71+C72+C73+C74+C75+C76+C77+C78+C79+C80+C81+C82+C83+C84+C85+C86+C87</f>
        <v>96450</v>
      </c>
      <c r="D48" s="37">
        <f>D49+D50+D51+D52+D53+D54+D55+D56+D57+D58+D59+D63+D64+D65+D66+D67+D68+D69+D70+D71+D72+D73+D74+D75+D76+D77+D78+D79+D80+D81+D82+D83+D84+D85+D86+D87</f>
        <v>97987.92</v>
      </c>
      <c r="E48" s="37">
        <f>E49+E50+E51+E52+E53+E54+E55+E56+E57+E58+E59+E63+E64+E65+E66+E67+E68+E69+E70+E71+E72+E73+E74+E75+E76+E77+E78+E79+E80+E81+E82+E83+E84+E85+E86+E87</f>
        <v>61229</v>
      </c>
      <c r="F48" s="66"/>
      <c r="G48" s="73">
        <v>17689.72</v>
      </c>
      <c r="H48" s="45">
        <v>3537.94</v>
      </c>
      <c r="I48" s="45">
        <v>42455.28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1">
        <v>311</v>
      </c>
      <c r="B49" s="2" t="s">
        <v>83</v>
      </c>
      <c r="C49" s="3">
        <v>17000</v>
      </c>
      <c r="D49" s="3">
        <v>9244</v>
      </c>
      <c r="E49" s="3">
        <v>11021</v>
      </c>
      <c r="F49" s="6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.75" customHeight="1">
      <c r="A50" s="1">
        <v>312</v>
      </c>
      <c r="B50" s="2" t="s">
        <v>8</v>
      </c>
      <c r="C50" s="3"/>
      <c r="D50" s="3"/>
      <c r="E50" s="3"/>
      <c r="F50" s="6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1">
        <v>313</v>
      </c>
      <c r="B51" s="2" t="s">
        <v>9</v>
      </c>
      <c r="C51" s="3"/>
      <c r="D51" s="3"/>
      <c r="E51" s="3"/>
      <c r="F51" s="66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1">
        <v>314</v>
      </c>
      <c r="B52" s="2" t="s">
        <v>84</v>
      </c>
      <c r="C52" s="3">
        <v>13000</v>
      </c>
      <c r="D52" s="3">
        <v>9610</v>
      </c>
      <c r="E52" s="3">
        <v>4013</v>
      </c>
      <c r="F52" s="6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25.5">
      <c r="A53" s="1">
        <v>317</v>
      </c>
      <c r="B53" s="2" t="s">
        <v>48</v>
      </c>
      <c r="C53" s="3">
        <v>0</v>
      </c>
      <c r="D53" s="3">
        <v>232</v>
      </c>
      <c r="E53" s="3"/>
      <c r="F53" s="6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.75">
      <c r="A54" s="1">
        <v>322</v>
      </c>
      <c r="B54" s="2" t="s">
        <v>10</v>
      </c>
      <c r="C54" s="3">
        <v>4500</v>
      </c>
      <c r="D54" s="3">
        <v>1688.71</v>
      </c>
      <c r="E54" s="3">
        <v>4333</v>
      </c>
      <c r="F54" s="66"/>
      <c r="G54" s="6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25.5">
      <c r="A55" s="1">
        <v>323</v>
      </c>
      <c r="B55" s="2" t="s">
        <v>85</v>
      </c>
      <c r="C55" s="3"/>
      <c r="D55" s="3"/>
      <c r="E55" s="3"/>
      <c r="F55" s="6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">
      <c r="A56" s="1">
        <v>325</v>
      </c>
      <c r="B56" s="2" t="s">
        <v>86</v>
      </c>
      <c r="C56" s="3"/>
      <c r="D56" s="3"/>
      <c r="E56" s="3">
        <v>2406</v>
      </c>
      <c r="F56" s="66"/>
      <c r="G56" s="70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25.5">
      <c r="A57" s="1">
        <v>326</v>
      </c>
      <c r="B57" s="2" t="s">
        <v>11</v>
      </c>
      <c r="C57" s="3"/>
      <c r="D57" s="3"/>
      <c r="E57" s="3"/>
      <c r="F57" s="6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">
      <c r="A58" s="1">
        <v>327</v>
      </c>
      <c r="B58" s="2" t="s">
        <v>12</v>
      </c>
      <c r="C58" s="3"/>
      <c r="D58" s="3"/>
      <c r="E58" s="3"/>
      <c r="F58" s="66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>
      <c r="A59" s="35">
        <v>3300</v>
      </c>
      <c r="B59" s="36" t="s">
        <v>82</v>
      </c>
      <c r="C59" s="37">
        <f>C60+C61+C62+C63+C64+C65+C66+C67+C68+C69+C70+C74+C75+C76+C77+C78+C79+C80+C81+C82+C83+C84+C85+C86+C87+C88+C89+C90+C91+C92+C93+C94+C95+C96+C97+C98</f>
        <v>96450</v>
      </c>
      <c r="D59" s="37">
        <f>D60+D61+D62+D63+D64+D65+D66+D67+D68+D69+D70+D74+D75+D76+D77+D78+D79+D80+D81+D82+D83+D84+D85+D86+D87+D88+D89+D90+D91+D92+D93+D94+D95+D96+D97+D98</f>
        <v>97987.92</v>
      </c>
      <c r="E59" s="37"/>
      <c r="F59" s="66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5">
      <c r="A60" s="1">
        <v>331</v>
      </c>
      <c r="B60" s="5" t="s">
        <v>87</v>
      </c>
      <c r="C60" s="43"/>
      <c r="D60" s="3"/>
      <c r="E60" s="3"/>
      <c r="F60" s="66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.75" customHeight="1">
      <c r="A61" s="1">
        <v>332</v>
      </c>
      <c r="B61" s="44" t="s">
        <v>102</v>
      </c>
      <c r="C61" s="5" t="s">
        <v>87</v>
      </c>
      <c r="D61" s="3"/>
      <c r="E61" s="3"/>
      <c r="F61" s="3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3.5" customHeight="1">
      <c r="A62" s="1">
        <v>333</v>
      </c>
      <c r="B62" s="44" t="s">
        <v>103</v>
      </c>
      <c r="C62" s="5" t="s">
        <v>87</v>
      </c>
      <c r="D62" s="3"/>
      <c r="E62" s="3"/>
      <c r="F62" s="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5">
      <c r="A63" s="1">
        <v>334</v>
      </c>
      <c r="B63" s="2" t="s">
        <v>88</v>
      </c>
      <c r="C63" s="3"/>
      <c r="D63" s="3"/>
      <c r="E63" s="3">
        <v>1500</v>
      </c>
      <c r="F63" s="66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25.5">
      <c r="A64" s="1">
        <v>336</v>
      </c>
      <c r="B64" s="2" t="s">
        <v>89</v>
      </c>
      <c r="C64" s="3">
        <v>0</v>
      </c>
      <c r="D64" s="3">
        <v>6905.95</v>
      </c>
      <c r="E64" s="3">
        <v>4953</v>
      </c>
      <c r="F64" s="66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5">
      <c r="A65" s="1">
        <v>339</v>
      </c>
      <c r="B65" s="2" t="s">
        <v>13</v>
      </c>
      <c r="C65" s="3">
        <v>0</v>
      </c>
      <c r="D65" s="3">
        <v>11600</v>
      </c>
      <c r="E65" s="3"/>
      <c r="F65" s="66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5">
      <c r="A66" s="1">
        <v>341</v>
      </c>
      <c r="B66" s="2" t="s">
        <v>91</v>
      </c>
      <c r="C66" s="3">
        <v>5000</v>
      </c>
      <c r="D66" s="3">
        <v>4556.9</v>
      </c>
      <c r="E66" s="3">
        <v>4833</v>
      </c>
      <c r="F66" s="66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25.5">
      <c r="A67" s="1">
        <v>344</v>
      </c>
      <c r="B67" s="2" t="s">
        <v>90</v>
      </c>
      <c r="C67" s="3">
        <v>10000</v>
      </c>
      <c r="D67" s="3">
        <v>9174.49</v>
      </c>
      <c r="E67" s="3">
        <v>10959</v>
      </c>
      <c r="F67" s="66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5">
      <c r="A68" s="1">
        <v>345</v>
      </c>
      <c r="B68" s="2" t="s">
        <v>14</v>
      </c>
      <c r="C68" s="3"/>
      <c r="D68" s="3"/>
      <c r="E68" s="3"/>
      <c r="F68" s="66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5">
      <c r="A69" s="1">
        <v>348</v>
      </c>
      <c r="B69" s="2" t="s">
        <v>15</v>
      </c>
      <c r="C69" s="3"/>
      <c r="D69" s="3"/>
      <c r="E69" s="3"/>
      <c r="F69" s="66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5">
      <c r="A70" s="1">
        <v>351</v>
      </c>
      <c r="B70" s="2" t="s">
        <v>92</v>
      </c>
      <c r="C70" s="3"/>
      <c r="D70" s="3"/>
      <c r="E70" s="3"/>
      <c r="F70" s="66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38.25">
      <c r="A71" s="1">
        <v>352</v>
      </c>
      <c r="B71" s="2" t="s">
        <v>93</v>
      </c>
      <c r="C71" s="3"/>
      <c r="D71" s="3"/>
      <c r="E71" s="3">
        <v>1977</v>
      </c>
      <c r="F71" s="66"/>
      <c r="G71" s="45"/>
      <c r="H71" s="71"/>
      <c r="I71" s="70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25.5">
      <c r="A72" s="1">
        <v>353</v>
      </c>
      <c r="B72" s="2" t="s">
        <v>16</v>
      </c>
      <c r="C72" s="3"/>
      <c r="D72" s="3"/>
      <c r="E72" s="3"/>
      <c r="F72" s="66"/>
      <c r="G72" s="45"/>
      <c r="H72" s="45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25.5">
      <c r="A73" s="1">
        <v>354</v>
      </c>
      <c r="B73" s="2" t="s">
        <v>17</v>
      </c>
      <c r="C73" s="3"/>
      <c r="D73" s="3"/>
      <c r="E73" s="3"/>
      <c r="F73" s="6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5">
      <c r="A74" s="1">
        <v>355</v>
      </c>
      <c r="B74" s="2" t="s">
        <v>18</v>
      </c>
      <c r="C74" s="3">
        <v>44000</v>
      </c>
      <c r="D74" s="3">
        <v>25782.75</v>
      </c>
      <c r="E74" s="3">
        <v>7983</v>
      </c>
      <c r="F74" s="6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25.5">
      <c r="A75" s="1">
        <v>356</v>
      </c>
      <c r="B75" s="2" t="s">
        <v>19</v>
      </c>
      <c r="C75" s="3"/>
      <c r="D75" s="3"/>
      <c r="E75" s="3"/>
      <c r="F75" s="6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25.5">
      <c r="A76" s="1">
        <v>357</v>
      </c>
      <c r="B76" s="2" t="s">
        <v>20</v>
      </c>
      <c r="C76" s="3"/>
      <c r="D76" s="3"/>
      <c r="E76" s="3"/>
      <c r="F76" s="66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5">
      <c r="A77" s="1">
        <v>358</v>
      </c>
      <c r="B77" s="2" t="s">
        <v>21</v>
      </c>
      <c r="C77" s="3"/>
      <c r="D77" s="3"/>
      <c r="E77" s="3"/>
      <c r="F77" s="6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5">
      <c r="A78" s="1">
        <v>359</v>
      </c>
      <c r="B78" s="2" t="s">
        <v>22</v>
      </c>
      <c r="C78" s="3"/>
      <c r="D78" s="3"/>
      <c r="E78" s="3"/>
      <c r="F78" s="6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25.5">
      <c r="A79" s="1">
        <v>361</v>
      </c>
      <c r="B79" s="2" t="s">
        <v>23</v>
      </c>
      <c r="C79" s="3"/>
      <c r="D79" s="3"/>
      <c r="E79" s="3"/>
      <c r="F79" s="6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28.5" customHeight="1">
      <c r="A80" s="1">
        <v>363</v>
      </c>
      <c r="B80" s="2" t="s">
        <v>94</v>
      </c>
      <c r="C80" s="3">
        <v>0</v>
      </c>
      <c r="D80" s="3">
        <v>5800</v>
      </c>
      <c r="E80" s="3">
        <v>3129</v>
      </c>
      <c r="F80" s="6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5">
      <c r="A81" s="1">
        <v>371</v>
      </c>
      <c r="B81" s="2" t="s">
        <v>24</v>
      </c>
      <c r="C81" s="3"/>
      <c r="D81" s="3"/>
      <c r="E81" s="3"/>
      <c r="F81" s="6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5">
      <c r="A82" s="1">
        <v>372</v>
      </c>
      <c r="B82" s="2" t="s">
        <v>96</v>
      </c>
      <c r="C82" s="3">
        <v>0</v>
      </c>
      <c r="D82" s="3">
        <v>12760</v>
      </c>
      <c r="F82" s="6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5">
      <c r="A83" s="1">
        <v>375</v>
      </c>
      <c r="B83" s="2" t="s">
        <v>95</v>
      </c>
      <c r="C83" s="3"/>
      <c r="D83" s="3"/>
      <c r="E83" s="3"/>
      <c r="F83" s="6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5.75">
      <c r="A84" s="1">
        <v>382</v>
      </c>
      <c r="B84" s="2" t="s">
        <v>105</v>
      </c>
      <c r="C84" s="3"/>
      <c r="D84" s="3"/>
      <c r="E84" s="3">
        <v>1009</v>
      </c>
      <c r="F84" s="66"/>
      <c r="G84" s="45"/>
      <c r="H84" s="45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5">
      <c r="A85" s="1">
        <v>383</v>
      </c>
      <c r="B85" s="2" t="s">
        <v>97</v>
      </c>
      <c r="C85" s="3">
        <v>750</v>
      </c>
      <c r="D85" s="3">
        <v>0</v>
      </c>
      <c r="E85" s="3">
        <v>1411</v>
      </c>
      <c r="F85" s="6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5">
      <c r="A86" s="1">
        <v>392</v>
      </c>
      <c r="B86" s="2" t="s">
        <v>98</v>
      </c>
      <c r="C86" s="3">
        <v>200</v>
      </c>
      <c r="D86" s="3">
        <v>508</v>
      </c>
      <c r="E86" s="3">
        <v>499</v>
      </c>
      <c r="F86" s="6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5">
      <c r="A87" s="1">
        <v>395</v>
      </c>
      <c r="B87" s="2" t="s">
        <v>99</v>
      </c>
      <c r="C87" s="3">
        <v>2000</v>
      </c>
      <c r="D87" s="3">
        <v>125.11999999999989</v>
      </c>
      <c r="E87" s="3">
        <v>1203</v>
      </c>
      <c r="F87" s="6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25.5">
      <c r="A88" s="29">
        <v>4000</v>
      </c>
      <c r="B88" s="36" t="s">
        <v>100</v>
      </c>
      <c r="C88" s="38">
        <f>C89</f>
        <v>0</v>
      </c>
      <c r="D88" s="38">
        <f>D89</f>
        <v>1500</v>
      </c>
      <c r="E88" s="38">
        <f>E89</f>
        <v>4000</v>
      </c>
      <c r="F88" s="6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5">
      <c r="A89" s="1">
        <v>441</v>
      </c>
      <c r="B89" s="2" t="s">
        <v>101</v>
      </c>
      <c r="C89" s="3">
        <v>0</v>
      </c>
      <c r="D89" s="3">
        <v>1500</v>
      </c>
      <c r="E89" s="3">
        <v>4000</v>
      </c>
      <c r="F89" s="6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5">
      <c r="A90" s="29">
        <v>5000</v>
      </c>
      <c r="B90" s="30" t="s">
        <v>25</v>
      </c>
      <c r="C90" s="31">
        <f>C91+C92+C93+C94+C95+C96+C97</f>
        <v>7000</v>
      </c>
      <c r="D90" s="31">
        <f>D91+D92+D93+D94+D95+D96+D97</f>
        <v>14749.05</v>
      </c>
      <c r="E90" s="31">
        <f>E91+E92+E93+E94+E95+E96+E97</f>
        <v>0</v>
      </c>
      <c r="F90" s="6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5">
      <c r="A91" s="1">
        <v>511</v>
      </c>
      <c r="B91" s="2" t="s">
        <v>26</v>
      </c>
      <c r="C91" s="3">
        <v>0</v>
      </c>
      <c r="D91" s="3">
        <v>1682</v>
      </c>
      <c r="E91" s="3"/>
      <c r="F91" s="6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5">
      <c r="A92" s="1">
        <v>512</v>
      </c>
      <c r="B92" s="2" t="s">
        <v>27</v>
      </c>
      <c r="C92" s="3"/>
      <c r="D92" s="3"/>
      <c r="E92" s="3"/>
      <c r="F92" s="6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5">
      <c r="A93" s="1">
        <v>513</v>
      </c>
      <c r="B93" s="2" t="s">
        <v>28</v>
      </c>
      <c r="C93" s="3"/>
      <c r="D93" s="3"/>
      <c r="E93" s="3"/>
      <c r="F93" s="6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5">
      <c r="A94" s="1">
        <v>515</v>
      </c>
      <c r="B94" s="2" t="s">
        <v>29</v>
      </c>
      <c r="C94" s="3">
        <v>0</v>
      </c>
      <c r="D94" s="3">
        <v>7093.05</v>
      </c>
      <c r="E94" s="3"/>
      <c r="F94" s="66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5">
      <c r="A95" s="1">
        <v>519</v>
      </c>
      <c r="B95" s="2" t="s">
        <v>30</v>
      </c>
      <c r="C95" s="3"/>
      <c r="D95" s="3"/>
      <c r="E95" s="3"/>
      <c r="F95" s="66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5">
      <c r="A96" s="1">
        <v>523</v>
      </c>
      <c r="B96" s="2" t="s">
        <v>31</v>
      </c>
      <c r="C96" s="3">
        <v>7000</v>
      </c>
      <c r="D96" s="3">
        <v>0</v>
      </c>
      <c r="E96" s="3"/>
      <c r="F96" s="66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5">
      <c r="A97" s="1">
        <v>565</v>
      </c>
      <c r="B97" s="2" t="s">
        <v>32</v>
      </c>
      <c r="C97" s="3"/>
      <c r="D97" s="3">
        <v>5974</v>
      </c>
      <c r="E97" s="3"/>
      <c r="F97" s="6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5.75">
      <c r="A98" s="26"/>
      <c r="B98" s="27" t="s">
        <v>33</v>
      </c>
      <c r="C98" s="28">
        <f>C90+C88+C48+C22+C9</f>
        <v>1081600</v>
      </c>
      <c r="D98" s="28">
        <f>D90+D88+D48+D22+D9</f>
        <v>1009701.28</v>
      </c>
      <c r="E98" s="28">
        <f>E90+E88+E48+E22+E9</f>
        <v>1081600</v>
      </c>
      <c r="F98" s="66"/>
      <c r="G98" s="45"/>
      <c r="H98" s="45"/>
      <c r="I98" s="45">
        <v>969672.93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66"/>
      <c r="G99" s="45"/>
      <c r="H99" s="45"/>
      <c r="I99" s="45" t="s">
        <v>126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66"/>
      <c r="G100" s="45"/>
      <c r="H100" s="45"/>
      <c r="I100" s="45">
        <v>111928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6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6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6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66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66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66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66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66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66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66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66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66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66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66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66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66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66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66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66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6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66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66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66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66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66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66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66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66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66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66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66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66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66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66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66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66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66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66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66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66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66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66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66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66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66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66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66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66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66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66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66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66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66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66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66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66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66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66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66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66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66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66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66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66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66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66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66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66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66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66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66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66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66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66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66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66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66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66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66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66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66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66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66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66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66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66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66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66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66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66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66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66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66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66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66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66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66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66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66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66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66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66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66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66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66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66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66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66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66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66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66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66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66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66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66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66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66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66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66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66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66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66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66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66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66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66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66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66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66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66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66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66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66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66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66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66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66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66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66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66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66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66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66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66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66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66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66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66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66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66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66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66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66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66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66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66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66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6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6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6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6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6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6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6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6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6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6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66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66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66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66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66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66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66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66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66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66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66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66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66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66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66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66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66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66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66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66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66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66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66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66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66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66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66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6:19" ht="15">
      <c r="F295" s="66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6:19" ht="15">
      <c r="F296" s="66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6:19" ht="15">
      <c r="F297" s="66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6:19" ht="15">
      <c r="F298" s="66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6:19" ht="15">
      <c r="F299" s="66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6:19" ht="15">
      <c r="F300" s="66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6:19" ht="15">
      <c r="F301" s="66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6:19" ht="15">
      <c r="F302" s="66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6:19" ht="15">
      <c r="F303" s="66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6:19" ht="15">
      <c r="F304" s="66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6:19" ht="15">
      <c r="F305" s="66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6:19" ht="15">
      <c r="F306" s="66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6:19" ht="15">
      <c r="F307" s="66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6:19" ht="15">
      <c r="F308" s="66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6:19" ht="15">
      <c r="F309" s="66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6:19" ht="15">
      <c r="F310" s="66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6:19" ht="15">
      <c r="F311" s="66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6:19" ht="15">
      <c r="F312" s="66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6:19" ht="15">
      <c r="F313" s="66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6:19" ht="15">
      <c r="F314" s="66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6:19" ht="15">
      <c r="F315" s="66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6:19" ht="15">
      <c r="F316" s="66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6:19" ht="15">
      <c r="F317" s="66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6:19" ht="15">
      <c r="F318" s="66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6:19" ht="15">
      <c r="F319" s="66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6:19" ht="15">
      <c r="F320" s="66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6:19" ht="15">
      <c r="F321" s="66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6:19" ht="15">
      <c r="F322" s="66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6:19" ht="15">
      <c r="F323" s="66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6:19" ht="15">
      <c r="F324" s="66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6:19" ht="15">
      <c r="F325" s="66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6:19" ht="15">
      <c r="F326" s="66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6:19" ht="15">
      <c r="F327" s="66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6:19" ht="15">
      <c r="F328" s="66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6:19" ht="15">
      <c r="F329" s="66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6:19" ht="15">
      <c r="F330" s="66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6:19" ht="15">
      <c r="F331" s="66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6:19" ht="15">
      <c r="F332" s="66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6:19" ht="15">
      <c r="F333" s="66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6:19" ht="15">
      <c r="F334" s="66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6:19" ht="15">
      <c r="F335" s="66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6:19" ht="15">
      <c r="F336" s="66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6:19" ht="15">
      <c r="F337" s="66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6:19" ht="15">
      <c r="F338" s="66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6:19" ht="15">
      <c r="F339" s="66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6:19" ht="15">
      <c r="F340" s="66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6:19" ht="15">
      <c r="F341" s="66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6:19" ht="15">
      <c r="F342" s="66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6:19" ht="15">
      <c r="F343" s="66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6:19" ht="15">
      <c r="F344" s="66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6:19" ht="15">
      <c r="F345" s="66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6:19" ht="15">
      <c r="F346" s="66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6:19" ht="15">
      <c r="F347" s="66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6:19" ht="15">
      <c r="F348" s="66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6:19" ht="15">
      <c r="F349" s="66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6:19" ht="15">
      <c r="F350" s="66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6:19" ht="15">
      <c r="F351" s="66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6:19" ht="15">
      <c r="F352" s="66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6:19" ht="15">
      <c r="F353" s="66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6:19" ht="15">
      <c r="F354" s="66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6:19" ht="15">
      <c r="F355" s="66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6:19" ht="15">
      <c r="F356" s="66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6:19" ht="15">
      <c r="F357" s="66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6:19" ht="15">
      <c r="F358" s="66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6:19" ht="15">
      <c r="F359" s="66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6:19" ht="15">
      <c r="F360" s="66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6:19" ht="15">
      <c r="F361" s="66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6:19" ht="15">
      <c r="F362" s="66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6:19" ht="15">
      <c r="F363" s="66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6:19" ht="15">
      <c r="F364" s="66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6:19" ht="15">
      <c r="F365" s="66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6:19" ht="15">
      <c r="F366" s="66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6:19" ht="15">
      <c r="F367" s="66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6:19" ht="15">
      <c r="F368" s="66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6:19" ht="15">
      <c r="F369" s="66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6:19" ht="15">
      <c r="F370" s="66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6:19" ht="15">
      <c r="F371" s="66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6:19" ht="15">
      <c r="F372" s="66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6:19" ht="15">
      <c r="F373" s="66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6:19" ht="15">
      <c r="F374" s="66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6:19" ht="15">
      <c r="F375" s="66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6:19" ht="15">
      <c r="F376" s="66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6:19" ht="15">
      <c r="F377" s="66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6:19" ht="15">
      <c r="F378" s="66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6:19" ht="15">
      <c r="F379" s="66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6:19" ht="15">
      <c r="F380" s="66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6:19" ht="15">
      <c r="F381" s="66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6:19" ht="15">
      <c r="F382" s="66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6:19" ht="15">
      <c r="F383" s="66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6:19" ht="15">
      <c r="F384" s="66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6:19" ht="15">
      <c r="F385" s="66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6:19" ht="15">
      <c r="F386" s="66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6:19" ht="15">
      <c r="F387" s="66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6:19" ht="15">
      <c r="F388" s="66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6:19" ht="15">
      <c r="F389" s="66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6:19" ht="15">
      <c r="F390" s="66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6:19" ht="15">
      <c r="F391" s="66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6:19" ht="15">
      <c r="F392" s="66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6:19" ht="15">
      <c r="F393" s="66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6:19" ht="15">
      <c r="F394" s="66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6:19" ht="15">
      <c r="F395" s="66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6:19" ht="15">
      <c r="F396" s="66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6:19" ht="15">
      <c r="F397" s="66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6:19" ht="15">
      <c r="F398" s="66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6:19" ht="15">
      <c r="F399" s="66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6:19" ht="15">
      <c r="F400" s="66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6:19" ht="15">
      <c r="F401" s="66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6:19" ht="15">
      <c r="F402" s="66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6:19" ht="15">
      <c r="F403" s="66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6:19" ht="15">
      <c r="F404" s="66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6:19" ht="15">
      <c r="F405" s="66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6:19" ht="15">
      <c r="F406" s="66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6:19" ht="15">
      <c r="F407" s="66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6:19" ht="15">
      <c r="F408" s="66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6:19" ht="15">
      <c r="F409" s="66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6:19" ht="15">
      <c r="F410" s="66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6:19" ht="15">
      <c r="F411" s="66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6:19" ht="15">
      <c r="F412" s="66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6:19" ht="15">
      <c r="F413" s="66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6:19" ht="15">
      <c r="F414" s="66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6:19" ht="15">
      <c r="F415" s="66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6:19" ht="15">
      <c r="F416" s="66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6:19" ht="15">
      <c r="F417" s="66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6:19" ht="15">
      <c r="F418" s="66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6:19" ht="15">
      <c r="F419" s="66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6:19" ht="15">
      <c r="F420" s="66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6:19" ht="15">
      <c r="F421" s="66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6:19" ht="15">
      <c r="F422" s="66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6:19" ht="15">
      <c r="F423" s="66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6:19" ht="15">
      <c r="F424" s="66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6:19" ht="15">
      <c r="F425" s="66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6:19" ht="15">
      <c r="F426" s="66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6:19" ht="15">
      <c r="F427" s="66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6:19" ht="15">
      <c r="F428" s="66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6:19" ht="15">
      <c r="F429" s="66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6:19" ht="15">
      <c r="F430" s="66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6:19" ht="15">
      <c r="F431" s="66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6:19" ht="15">
      <c r="F432" s="66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6:19" ht="15">
      <c r="F433" s="66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6:19" ht="15">
      <c r="F434" s="66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6:19" ht="15">
      <c r="F435" s="66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6:19" ht="15">
      <c r="F436" s="66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6:19" ht="15">
      <c r="F437" s="66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6:19" ht="15">
      <c r="F438" s="66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6:19" ht="15">
      <c r="F439" s="66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6:19" ht="15">
      <c r="F440" s="66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6:19" ht="15">
      <c r="F441" s="66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6:19" ht="15">
      <c r="F442" s="66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6:19" ht="15">
      <c r="F443" s="66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6:19" ht="15">
      <c r="F444" s="66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6:19" ht="15">
      <c r="F445" s="66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6:19" ht="15">
      <c r="F446" s="66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6:19" ht="15">
      <c r="F447" s="66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6:19" ht="15">
      <c r="F448" s="66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6:19" ht="15">
      <c r="F449" s="66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6:19" ht="15">
      <c r="F450" s="66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6:19" ht="15">
      <c r="F451" s="66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6:19" ht="15">
      <c r="F452" s="66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6:19" ht="15">
      <c r="F453" s="66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6:19" ht="15">
      <c r="F454" s="66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6:19" ht="15">
      <c r="F455" s="66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6:19" ht="15">
      <c r="F456" s="66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6:19" ht="15">
      <c r="F457" s="66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6:19" ht="15">
      <c r="F458" s="66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6:19" ht="15">
      <c r="F459" s="66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6:19" ht="15">
      <c r="F460" s="66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6:19" ht="15">
      <c r="F461" s="66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6:19" ht="15">
      <c r="F462" s="66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6:19" ht="15">
      <c r="F463" s="66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6:19" ht="15">
      <c r="F464" s="66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6:19" ht="15">
      <c r="F465" s="66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6:19" ht="15">
      <c r="F466" s="66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</sheetData>
  <sheetProtection/>
  <mergeCells count="8">
    <mergeCell ref="A7:A8"/>
    <mergeCell ref="B7:B8"/>
    <mergeCell ref="D7:D8"/>
    <mergeCell ref="E7:E8"/>
    <mergeCell ref="B3:E4"/>
    <mergeCell ref="B5:E5"/>
    <mergeCell ref="A6:E6"/>
    <mergeCell ref="C7:C8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84"/>
  <sheetViews>
    <sheetView zoomScalePageLayoutView="0" workbookViewId="0" topLeftCell="A1">
      <selection activeCell="A5" sqref="A5:D5"/>
    </sheetView>
  </sheetViews>
  <sheetFormatPr defaultColWidth="11.421875" defaultRowHeight="15"/>
  <cols>
    <col min="1" max="1" width="6.7109375" style="0" customWidth="1"/>
    <col min="2" max="2" width="58.28125" style="0" customWidth="1"/>
    <col min="3" max="3" width="19.28125" style="0" customWidth="1"/>
    <col min="4" max="4" width="17.57421875" style="0" customWidth="1"/>
  </cols>
  <sheetData>
    <row r="3" spans="1:4" ht="15" customHeight="1">
      <c r="A3" s="98" t="s">
        <v>117</v>
      </c>
      <c r="B3" s="98"/>
      <c r="C3" s="98"/>
      <c r="D3" s="98"/>
    </row>
    <row r="4" spans="1:4" ht="15">
      <c r="A4" s="98"/>
      <c r="B4" s="98"/>
      <c r="C4" s="98"/>
      <c r="D4" s="98"/>
    </row>
    <row r="5" spans="1:4" ht="15">
      <c r="A5" s="92" t="s">
        <v>46</v>
      </c>
      <c r="B5" s="92"/>
      <c r="C5" s="92"/>
      <c r="D5" s="92"/>
    </row>
    <row r="6" spans="1:4" ht="20.25">
      <c r="A6" s="99">
        <v>2017</v>
      </c>
      <c r="B6" s="99"/>
      <c r="C6" s="99"/>
      <c r="D6" s="99"/>
    </row>
    <row r="7" spans="1:4" ht="15" customHeight="1">
      <c r="A7" s="95" t="s">
        <v>37</v>
      </c>
      <c r="B7" s="96" t="s">
        <v>1</v>
      </c>
      <c r="C7" s="97" t="s">
        <v>51</v>
      </c>
      <c r="D7" s="97" t="s">
        <v>106</v>
      </c>
    </row>
    <row r="8" spans="1:4" ht="32.25" customHeight="1">
      <c r="A8" s="95"/>
      <c r="B8" s="96"/>
      <c r="C8" s="97"/>
      <c r="D8" s="97"/>
    </row>
    <row r="9" spans="1:4" ht="15">
      <c r="A9" s="6">
        <v>4</v>
      </c>
      <c r="B9" s="7" t="s">
        <v>38</v>
      </c>
      <c r="C9" s="8">
        <f>C10</f>
        <v>0</v>
      </c>
      <c r="D9" s="8">
        <f>D10</f>
        <v>0</v>
      </c>
    </row>
    <row r="10" spans="1:4" ht="25.5">
      <c r="A10" s="9">
        <v>43121</v>
      </c>
      <c r="B10" s="10" t="s">
        <v>39</v>
      </c>
      <c r="C10" s="25"/>
      <c r="D10" s="25"/>
    </row>
    <row r="11" spans="1:4" ht="15">
      <c r="A11" s="6">
        <v>7</v>
      </c>
      <c r="B11" s="7" t="s">
        <v>45</v>
      </c>
      <c r="C11" s="8">
        <f>C12</f>
        <v>0</v>
      </c>
      <c r="D11" s="8">
        <f>D12</f>
        <v>0</v>
      </c>
    </row>
    <row r="12" spans="1:4" ht="15">
      <c r="A12" s="9">
        <v>73110</v>
      </c>
      <c r="B12" s="11" t="s">
        <v>44</v>
      </c>
      <c r="C12" s="12"/>
      <c r="D12" s="12"/>
    </row>
    <row r="13" spans="1:4" ht="25.5">
      <c r="A13" s="13">
        <v>9</v>
      </c>
      <c r="B13" s="7" t="s">
        <v>40</v>
      </c>
      <c r="C13" s="14">
        <f>C14+C15+C16</f>
        <v>1081600</v>
      </c>
      <c r="D13" s="14">
        <v>1081600</v>
      </c>
    </row>
    <row r="14" spans="1:4" ht="15">
      <c r="A14" s="9">
        <v>91011</v>
      </c>
      <c r="B14" s="11" t="s">
        <v>41</v>
      </c>
      <c r="C14" s="12">
        <v>1081600</v>
      </c>
      <c r="D14" s="12">
        <v>1081600</v>
      </c>
    </row>
    <row r="15" spans="1:4" ht="15">
      <c r="A15" s="9">
        <v>94011</v>
      </c>
      <c r="B15" s="11" t="s">
        <v>42</v>
      </c>
      <c r="C15" s="12"/>
      <c r="D15" s="12"/>
    </row>
    <row r="16" spans="1:4" ht="15">
      <c r="A16" s="9">
        <v>90309</v>
      </c>
      <c r="B16" s="11" t="s">
        <v>50</v>
      </c>
      <c r="C16" s="12"/>
      <c r="D16" s="12"/>
    </row>
    <row r="17" spans="1:4" ht="15.75">
      <c r="A17" s="94" t="s">
        <v>43</v>
      </c>
      <c r="B17" s="94"/>
      <c r="C17" s="40">
        <f>C13+C11+C9</f>
        <v>1081600</v>
      </c>
      <c r="D17" s="40">
        <f>D13+D11+D9</f>
        <v>1081600</v>
      </c>
    </row>
    <row r="18" spans="1:4" ht="15">
      <c r="A18" s="15"/>
      <c r="B18" s="15"/>
      <c r="C18" s="15"/>
      <c r="D18" s="15"/>
    </row>
    <row r="19" spans="1:4" ht="15">
      <c r="A19" s="15"/>
      <c r="B19" s="15"/>
      <c r="C19" s="15"/>
      <c r="D19" s="15"/>
    </row>
    <row r="20" spans="1:4" ht="15">
      <c r="A20" s="15"/>
      <c r="B20" s="15"/>
      <c r="C20" s="15"/>
      <c r="D20" s="15"/>
    </row>
    <row r="21" spans="1:4" ht="15">
      <c r="A21" s="15"/>
      <c r="B21" s="15"/>
      <c r="C21" s="15"/>
      <c r="D21" s="15"/>
    </row>
    <row r="22" spans="1:4" ht="15">
      <c r="A22" s="15"/>
      <c r="B22" s="15"/>
      <c r="C22" s="15"/>
      <c r="D22" s="15"/>
    </row>
    <row r="23" spans="1:4" ht="15">
      <c r="A23" s="15"/>
      <c r="B23" s="15"/>
      <c r="C23" s="15"/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5"/>
      <c r="C29" s="15"/>
      <c r="D29" s="15"/>
    </row>
    <row r="30" spans="1:4" ht="15">
      <c r="A30" s="15"/>
      <c r="B30" s="15"/>
      <c r="C30" s="15"/>
      <c r="D30" s="15"/>
    </row>
    <row r="31" spans="1:4" ht="15">
      <c r="A31" s="15"/>
      <c r="B31" s="15"/>
      <c r="C31" s="15"/>
      <c r="D31" s="15"/>
    </row>
    <row r="32" spans="1:4" ht="15">
      <c r="A32" s="15"/>
      <c r="B32" s="15"/>
      <c r="C32" s="15"/>
      <c r="D32" s="15"/>
    </row>
    <row r="33" spans="1:4" ht="15">
      <c r="A33" s="15"/>
      <c r="B33" s="15"/>
      <c r="C33" s="15"/>
      <c r="D33" s="15"/>
    </row>
    <row r="34" spans="1:4" ht="15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6"/>
      <c r="B69" s="17"/>
      <c r="C69" s="4"/>
      <c r="D69" s="4"/>
    </row>
    <row r="70" spans="1:4" ht="15">
      <c r="A70" s="16"/>
      <c r="B70" s="17"/>
      <c r="C70" s="4"/>
      <c r="D70" s="4"/>
    </row>
    <row r="71" spans="1:4" ht="15">
      <c r="A71" s="16"/>
      <c r="B71" s="17"/>
      <c r="C71" s="4"/>
      <c r="D71" s="4"/>
    </row>
    <row r="72" spans="1:4" ht="15">
      <c r="A72" s="16"/>
      <c r="B72" s="17"/>
      <c r="C72" s="4"/>
      <c r="D72" s="4"/>
    </row>
    <row r="73" spans="1:4" ht="15">
      <c r="A73" s="16"/>
      <c r="B73" s="17"/>
      <c r="C73" s="4"/>
      <c r="D73" s="4"/>
    </row>
    <row r="74" spans="1:4" ht="15">
      <c r="A74" s="16"/>
      <c r="B74" s="17"/>
      <c r="C74" s="4"/>
      <c r="D74" s="4"/>
    </row>
    <row r="75" spans="1:4" ht="15">
      <c r="A75" s="18"/>
      <c r="B75" s="19"/>
      <c r="C75" s="20"/>
      <c r="D75" s="20"/>
    </row>
    <row r="76" spans="1:4" ht="15">
      <c r="A76" s="16"/>
      <c r="B76" s="17"/>
      <c r="C76" s="4"/>
      <c r="D76" s="4"/>
    </row>
    <row r="77" spans="1:4" ht="15">
      <c r="A77" s="18"/>
      <c r="B77" s="21"/>
      <c r="C77" s="20"/>
      <c r="D77" s="20"/>
    </row>
    <row r="78" spans="1:4" ht="15">
      <c r="A78" s="16"/>
      <c r="B78" s="17"/>
      <c r="C78" s="4"/>
      <c r="D78" s="4"/>
    </row>
    <row r="79" spans="1:4" ht="15">
      <c r="A79" s="16"/>
      <c r="B79" s="17"/>
      <c r="C79" s="4"/>
      <c r="D79" s="4"/>
    </row>
    <row r="80" spans="1:4" ht="15">
      <c r="A80" s="16"/>
      <c r="B80" s="17"/>
      <c r="C80" s="4"/>
      <c r="D80" s="4"/>
    </row>
    <row r="81" spans="1:4" ht="15">
      <c r="A81" s="16"/>
      <c r="B81" s="17"/>
      <c r="C81" s="4"/>
      <c r="D81" s="4"/>
    </row>
    <row r="82" spans="1:4" ht="15">
      <c r="A82" s="16"/>
      <c r="B82" s="17"/>
      <c r="C82" s="4"/>
      <c r="D82" s="4"/>
    </row>
    <row r="83" spans="1:4" ht="15.75">
      <c r="A83" s="22"/>
      <c r="B83" s="23"/>
      <c r="C83" s="24"/>
      <c r="D83" s="24"/>
    </row>
    <row r="84" spans="1:4" ht="15">
      <c r="A84" s="15"/>
      <c r="B84" s="15"/>
      <c r="C84" s="15"/>
      <c r="D84" s="15"/>
    </row>
  </sheetData>
  <sheetProtection/>
  <mergeCells count="8">
    <mergeCell ref="A17:B17"/>
    <mergeCell ref="A7:A8"/>
    <mergeCell ref="B7:B8"/>
    <mergeCell ref="D7:D8"/>
    <mergeCell ref="A3:D4"/>
    <mergeCell ref="A5:D5"/>
    <mergeCell ref="A6:D6"/>
    <mergeCell ref="C7:C8"/>
  </mergeCells>
  <printOptions/>
  <pageMargins left="0.35433070866141736" right="0.11811023622047245" top="0.7480314960629921" bottom="0.7480314960629921" header="0.31496062992125984" footer="0.31496062992125984"/>
  <pageSetup horizontalDpi="600" verticalDpi="600" orientation="portrait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B1">
      <selection activeCell="A2" sqref="A2:D17"/>
    </sheetView>
  </sheetViews>
  <sheetFormatPr defaultColWidth="11.421875" defaultRowHeight="15"/>
  <cols>
    <col min="2" max="2" width="39.421875" style="0" customWidth="1"/>
    <col min="3" max="3" width="29.7109375" style="0" customWidth="1"/>
    <col min="4" max="4" width="29.7109375" style="49" customWidth="1"/>
  </cols>
  <sheetData>
    <row r="2" spans="2:4" s="59" customFormat="1" ht="21">
      <c r="B2" s="59" t="s">
        <v>118</v>
      </c>
      <c r="D2" s="60"/>
    </row>
    <row r="3" s="59" customFormat="1" ht="21">
      <c r="D3" s="60"/>
    </row>
    <row r="4" spans="3:4" s="59" customFormat="1" ht="21">
      <c r="C4" s="61">
        <v>2016</v>
      </c>
      <c r="D4" s="61">
        <v>2017</v>
      </c>
    </row>
    <row r="5" spans="2:4" s="59" customFormat="1" ht="21">
      <c r="B5" s="65" t="s">
        <v>119</v>
      </c>
      <c r="C5" s="60">
        <v>1081600</v>
      </c>
      <c r="D5" s="60">
        <v>1081600</v>
      </c>
    </row>
    <row r="6" spans="2:4" s="62" customFormat="1" ht="15">
      <c r="B6" s="64" t="s">
        <v>120</v>
      </c>
      <c r="C6" s="63"/>
      <c r="D6" s="63"/>
    </row>
    <row r="7" spans="3:4" s="59" customFormat="1" ht="21">
      <c r="C7" s="60"/>
      <c r="D7" s="60"/>
    </row>
    <row r="8" s="59" customFormat="1" ht="21">
      <c r="D8" s="60"/>
    </row>
    <row r="9" ht="21">
      <c r="B9" s="65" t="s">
        <v>121</v>
      </c>
    </row>
    <row r="10" spans="1:4" ht="37.5">
      <c r="A10" s="55" t="s">
        <v>107</v>
      </c>
      <c r="B10" s="55" t="s">
        <v>108</v>
      </c>
      <c r="C10" s="56" t="s">
        <v>115</v>
      </c>
      <c r="D10" s="57" t="s">
        <v>116</v>
      </c>
    </row>
    <row r="11" spans="1:4" ht="18.75">
      <c r="A11" s="46">
        <v>1000</v>
      </c>
      <c r="B11" s="46" t="s">
        <v>109</v>
      </c>
      <c r="C11" s="47">
        <v>822550</v>
      </c>
      <c r="D11" s="58">
        <v>915584</v>
      </c>
    </row>
    <row r="12" spans="1:4" ht="18.75">
      <c r="A12" s="46">
        <v>2000</v>
      </c>
      <c r="B12" s="46" t="s">
        <v>110</v>
      </c>
      <c r="C12" s="48">
        <v>139150</v>
      </c>
      <c r="D12" s="58">
        <v>100787</v>
      </c>
    </row>
    <row r="13" spans="1:4" ht="18.75">
      <c r="A13" s="46">
        <v>3000</v>
      </c>
      <c r="B13" s="46" t="s">
        <v>111</v>
      </c>
      <c r="C13" s="48">
        <v>103900</v>
      </c>
      <c r="D13" s="58">
        <v>61229</v>
      </c>
    </row>
    <row r="14" spans="1:4" ht="18.75">
      <c r="A14" s="46">
        <v>4000</v>
      </c>
      <c r="B14" s="46" t="s">
        <v>114</v>
      </c>
      <c r="C14" s="48">
        <v>5000</v>
      </c>
      <c r="D14" s="58">
        <v>4000</v>
      </c>
    </row>
    <row r="15" spans="1:4" ht="18.75">
      <c r="A15" s="46">
        <v>5000</v>
      </c>
      <c r="B15" s="46" t="s">
        <v>112</v>
      </c>
      <c r="C15" s="47">
        <v>11000</v>
      </c>
      <c r="D15" s="58">
        <v>0</v>
      </c>
    </row>
    <row r="16" spans="1:4" s="54" customFormat="1" ht="21">
      <c r="A16" s="50"/>
      <c r="B16" s="51" t="s">
        <v>113</v>
      </c>
      <c r="C16" s="52">
        <f>SUM(C11:C15)</f>
        <v>1081600</v>
      </c>
      <c r="D16" s="53">
        <f>SUM(D11:D15)</f>
        <v>1081600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4:S294"/>
  <sheetViews>
    <sheetView tabSelected="1" zoomScalePageLayoutView="0" workbookViewId="0" topLeftCell="A1">
      <selection activeCell="E6" sqref="E6:J6"/>
    </sheetView>
  </sheetViews>
  <sheetFormatPr defaultColWidth="11.421875" defaultRowHeight="15"/>
  <cols>
    <col min="1" max="1" width="5.00390625" style="0" customWidth="1"/>
    <col min="2" max="2" width="13.7109375" style="0" customWidth="1"/>
    <col min="3" max="3" width="31.00390625" style="0" hidden="1" customWidth="1"/>
    <col min="4" max="4" width="15.57421875" style="0" hidden="1" customWidth="1"/>
    <col min="5" max="5" width="10.140625" style="74" customWidth="1"/>
    <col min="6" max="6" width="11.7109375" style="49" customWidth="1"/>
    <col min="7" max="7" width="13.7109375" style="74" customWidth="1"/>
    <col min="9" max="9" width="10.421875" style="0" customWidth="1"/>
  </cols>
  <sheetData>
    <row r="2" ht="15"/>
    <row r="3" ht="15"/>
    <row r="4" spans="5:11" ht="15">
      <c r="E4" s="100" t="s">
        <v>128</v>
      </c>
      <c r="F4" s="100"/>
      <c r="G4" s="100"/>
      <c r="H4" s="100"/>
      <c r="I4" s="100"/>
      <c r="J4" s="100"/>
      <c r="K4" s="100"/>
    </row>
    <row r="5" spans="5:11" ht="15">
      <c r="E5" s="101" t="s">
        <v>129</v>
      </c>
      <c r="F5" s="101"/>
      <c r="G5" s="101"/>
      <c r="H5" s="101"/>
      <c r="I5" s="101"/>
      <c r="J5" s="101"/>
      <c r="K5" s="101"/>
    </row>
    <row r="6" spans="5:10" ht="15">
      <c r="E6" s="101" t="s">
        <v>138</v>
      </c>
      <c r="F6" s="101"/>
      <c r="G6" s="101"/>
      <c r="H6" s="101"/>
      <c r="I6" s="101"/>
      <c r="J6" s="101"/>
    </row>
    <row r="7" ht="15"/>
    <row r="8" spans="6:19" ht="15">
      <c r="F8" s="72"/>
      <c r="G8" s="7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2:19" ht="40.5" customHeight="1">
      <c r="B9" s="80" t="s">
        <v>108</v>
      </c>
      <c r="C9" s="81"/>
      <c r="D9" s="81"/>
      <c r="E9" s="82" t="s">
        <v>130</v>
      </c>
      <c r="F9" s="83" t="s">
        <v>131</v>
      </c>
      <c r="G9" s="84" t="s">
        <v>132</v>
      </c>
      <c r="H9" s="85" t="s">
        <v>133</v>
      </c>
      <c r="I9" s="85" t="s">
        <v>134</v>
      </c>
      <c r="J9" s="85" t="s">
        <v>135</v>
      </c>
      <c r="K9" s="86" t="s">
        <v>136</v>
      </c>
      <c r="L9" s="45"/>
      <c r="M9" s="45"/>
      <c r="N9" s="45"/>
      <c r="O9" s="45"/>
      <c r="P9" s="45"/>
      <c r="Q9" s="45"/>
      <c r="R9" s="45"/>
      <c r="S9" s="45"/>
    </row>
    <row r="10" spans="2:19" ht="15">
      <c r="B10" s="78"/>
      <c r="C10" s="78"/>
      <c r="D10" s="78"/>
      <c r="E10" s="76"/>
      <c r="F10" s="75"/>
      <c r="G10" s="75"/>
      <c r="H10" s="79"/>
      <c r="I10" s="79"/>
      <c r="J10" s="79"/>
      <c r="K10" s="79"/>
      <c r="L10" s="45"/>
      <c r="M10" s="45"/>
      <c r="N10" s="45"/>
      <c r="O10" s="45"/>
      <c r="P10" s="45"/>
      <c r="Q10" s="45"/>
      <c r="R10" s="45"/>
      <c r="S10" s="45"/>
    </row>
    <row r="11" spans="2:19" ht="15">
      <c r="B11" s="78"/>
      <c r="C11" s="78"/>
      <c r="D11" s="78"/>
      <c r="E11" s="76"/>
      <c r="F11" s="75"/>
      <c r="G11" s="75"/>
      <c r="H11" s="79"/>
      <c r="I11" s="79"/>
      <c r="J11" s="79"/>
      <c r="K11" s="79"/>
      <c r="L11" s="45"/>
      <c r="M11" s="45"/>
      <c r="N11" s="45"/>
      <c r="O11" s="45"/>
      <c r="P11" s="45"/>
      <c r="Q11" s="45"/>
      <c r="R11" s="45"/>
      <c r="S11" s="45"/>
    </row>
    <row r="12" spans="2:19" ht="15">
      <c r="B12" s="78"/>
      <c r="C12" s="78"/>
      <c r="D12" s="78"/>
      <c r="E12" s="76"/>
      <c r="F12" s="75"/>
      <c r="G12" s="75"/>
      <c r="H12" s="79"/>
      <c r="I12" s="79"/>
      <c r="J12" s="79"/>
      <c r="K12" s="79"/>
      <c r="L12" s="45"/>
      <c r="M12" s="45"/>
      <c r="N12" s="45"/>
      <c r="O12" s="45"/>
      <c r="P12" s="45"/>
      <c r="Q12" s="45"/>
      <c r="R12" s="45"/>
      <c r="S12" s="45"/>
    </row>
    <row r="13" spans="2:19" ht="15">
      <c r="B13" s="78"/>
      <c r="C13" s="78"/>
      <c r="D13" s="78"/>
      <c r="E13" s="76"/>
      <c r="F13" s="75"/>
      <c r="G13" s="75"/>
      <c r="H13" s="79"/>
      <c r="I13" s="79"/>
      <c r="J13" s="79"/>
      <c r="K13" s="79"/>
      <c r="L13" s="45"/>
      <c r="M13" s="45"/>
      <c r="N13" s="45"/>
      <c r="O13" s="45"/>
      <c r="P13" s="45"/>
      <c r="Q13" s="45"/>
      <c r="R13" s="45"/>
      <c r="S13" s="45"/>
    </row>
    <row r="14" spans="2:19" ht="15">
      <c r="B14" s="78"/>
      <c r="C14" s="78"/>
      <c r="D14" s="78"/>
      <c r="E14" s="76"/>
      <c r="F14" s="75"/>
      <c r="G14" s="75"/>
      <c r="H14" s="79"/>
      <c r="I14" s="79"/>
      <c r="J14" s="79"/>
      <c r="K14" s="79"/>
      <c r="L14" s="45"/>
      <c r="M14" s="45"/>
      <c r="N14" s="45"/>
      <c r="O14" s="45"/>
      <c r="P14" s="45"/>
      <c r="Q14" s="45"/>
      <c r="R14" s="45"/>
      <c r="S14" s="45"/>
    </row>
    <row r="15" spans="2:19" ht="15">
      <c r="B15" s="78"/>
      <c r="C15" s="78"/>
      <c r="D15" s="78"/>
      <c r="E15" s="76"/>
      <c r="F15" s="75"/>
      <c r="G15" s="75"/>
      <c r="H15" s="79"/>
      <c r="I15" s="79"/>
      <c r="J15" s="79"/>
      <c r="K15" s="79"/>
      <c r="L15" s="45"/>
      <c r="M15" s="45"/>
      <c r="N15" s="45"/>
      <c r="O15" s="45"/>
      <c r="P15" s="45"/>
      <c r="Q15" s="45"/>
      <c r="R15" s="45"/>
      <c r="S15" s="45"/>
    </row>
    <row r="16" spans="2:19" ht="37.5">
      <c r="B16" s="102" t="s">
        <v>137</v>
      </c>
      <c r="C16" s="103"/>
      <c r="D16" s="103"/>
      <c r="E16" s="103"/>
      <c r="F16" s="103"/>
      <c r="G16" s="103"/>
      <c r="H16" s="103"/>
      <c r="I16" s="103"/>
      <c r="J16" s="103"/>
      <c r="K16" s="104"/>
      <c r="L16" s="45"/>
      <c r="M16" s="45"/>
      <c r="N16" s="45"/>
      <c r="O16" s="45"/>
      <c r="P16" s="45"/>
      <c r="Q16" s="45"/>
      <c r="R16" s="45"/>
      <c r="S16" s="45"/>
    </row>
    <row r="17" spans="2:19" ht="15">
      <c r="B17" s="78"/>
      <c r="C17" s="78"/>
      <c r="D17" s="78"/>
      <c r="E17" s="76"/>
      <c r="F17" s="75"/>
      <c r="G17" s="75"/>
      <c r="H17" s="79"/>
      <c r="I17" s="79"/>
      <c r="J17" s="79"/>
      <c r="K17" s="79"/>
      <c r="L17" s="45"/>
      <c r="M17" s="45"/>
      <c r="N17" s="45"/>
      <c r="O17" s="45"/>
      <c r="P17" s="45"/>
      <c r="Q17" s="45"/>
      <c r="R17" s="45"/>
      <c r="S17" s="45"/>
    </row>
    <row r="18" spans="2:19" ht="15">
      <c r="B18" s="78"/>
      <c r="C18" s="78"/>
      <c r="D18" s="78"/>
      <c r="E18" s="76"/>
      <c r="F18" s="75"/>
      <c r="G18" s="75"/>
      <c r="H18" s="79"/>
      <c r="I18" s="79"/>
      <c r="J18" s="79"/>
      <c r="K18" s="79"/>
      <c r="L18" s="45"/>
      <c r="M18" s="45"/>
      <c r="N18" s="45"/>
      <c r="O18" s="45"/>
      <c r="P18" s="45"/>
      <c r="Q18" s="45"/>
      <c r="R18" s="45"/>
      <c r="S18" s="45"/>
    </row>
    <row r="19" spans="2:19" ht="15">
      <c r="B19" s="78"/>
      <c r="C19" s="78"/>
      <c r="D19" s="78"/>
      <c r="E19" s="76"/>
      <c r="F19" s="75"/>
      <c r="G19" s="75"/>
      <c r="H19" s="79"/>
      <c r="I19" s="79"/>
      <c r="J19" s="79"/>
      <c r="K19" s="79"/>
      <c r="L19" s="45"/>
      <c r="M19" s="45"/>
      <c r="N19" s="45"/>
      <c r="O19" s="45"/>
      <c r="P19" s="45"/>
      <c r="Q19" s="45"/>
      <c r="R19" s="45"/>
      <c r="S19" s="45"/>
    </row>
    <row r="20" spans="2:19" ht="15">
      <c r="B20" s="78"/>
      <c r="C20" s="78"/>
      <c r="D20" s="78"/>
      <c r="E20" s="76"/>
      <c r="F20" s="75"/>
      <c r="G20" s="75"/>
      <c r="H20" s="79"/>
      <c r="I20" s="79"/>
      <c r="J20" s="79"/>
      <c r="K20" s="79"/>
      <c r="L20" s="45"/>
      <c r="M20" s="45"/>
      <c r="N20" s="45"/>
      <c r="O20" s="45"/>
      <c r="P20" s="45"/>
      <c r="Q20" s="45"/>
      <c r="R20" s="45"/>
      <c r="S20" s="45"/>
    </row>
    <row r="21" spans="2:19" ht="15">
      <c r="B21" s="78"/>
      <c r="C21" s="78"/>
      <c r="D21" s="78"/>
      <c r="E21" s="76"/>
      <c r="F21" s="75"/>
      <c r="G21" s="75"/>
      <c r="H21" s="79"/>
      <c r="I21" s="79"/>
      <c r="J21" s="79"/>
      <c r="K21" s="79"/>
      <c r="L21" s="45"/>
      <c r="M21" s="45"/>
      <c r="N21" s="45"/>
      <c r="O21" s="45"/>
      <c r="P21" s="45"/>
      <c r="Q21" s="45"/>
      <c r="R21" s="45"/>
      <c r="S21" s="45"/>
    </row>
    <row r="22" spans="2:19" ht="15">
      <c r="B22" s="78"/>
      <c r="C22" s="78"/>
      <c r="D22" s="78"/>
      <c r="E22" s="76"/>
      <c r="F22" s="75"/>
      <c r="G22" s="75"/>
      <c r="H22" s="79"/>
      <c r="I22" s="79"/>
      <c r="J22" s="79"/>
      <c r="K22" s="79"/>
      <c r="L22" s="45"/>
      <c r="M22" s="45"/>
      <c r="N22" s="45"/>
      <c r="O22" s="45"/>
      <c r="P22" s="45"/>
      <c r="Q22" s="45"/>
      <c r="R22" s="45"/>
      <c r="S22" s="45"/>
    </row>
    <row r="23" spans="2:19" ht="15">
      <c r="B23" s="78"/>
      <c r="C23" s="78"/>
      <c r="D23" s="78"/>
      <c r="E23" s="76"/>
      <c r="F23" s="75"/>
      <c r="G23" s="75"/>
      <c r="H23" s="79"/>
      <c r="I23" s="79"/>
      <c r="J23" s="79"/>
      <c r="K23" s="79"/>
      <c r="L23" s="45"/>
      <c r="M23" s="45"/>
      <c r="N23" s="45"/>
      <c r="O23" s="45"/>
      <c r="P23" s="45"/>
      <c r="Q23" s="45"/>
      <c r="R23" s="45"/>
      <c r="S23" s="45"/>
    </row>
    <row r="24" spans="2:19" ht="15">
      <c r="B24" s="78"/>
      <c r="C24" s="78"/>
      <c r="D24" s="78"/>
      <c r="E24" s="76"/>
      <c r="F24" s="75"/>
      <c r="G24" s="75"/>
      <c r="H24" s="79"/>
      <c r="I24" s="79"/>
      <c r="J24" s="79"/>
      <c r="K24" s="79"/>
      <c r="L24" s="45"/>
      <c r="M24" s="45"/>
      <c r="N24" s="45"/>
      <c r="O24" s="45"/>
      <c r="P24" s="45"/>
      <c r="Q24" s="45"/>
      <c r="R24" s="45"/>
      <c r="S24" s="45"/>
    </row>
    <row r="25" spans="2:19" ht="15">
      <c r="B25" s="78"/>
      <c r="C25" s="78"/>
      <c r="D25" s="78"/>
      <c r="E25" s="76"/>
      <c r="F25" s="75"/>
      <c r="G25" s="75"/>
      <c r="H25" s="79"/>
      <c r="I25" s="79"/>
      <c r="J25" s="79"/>
      <c r="K25" s="79"/>
      <c r="L25" s="45"/>
      <c r="M25" s="45"/>
      <c r="N25" s="45"/>
      <c r="O25" s="45"/>
      <c r="P25" s="45"/>
      <c r="Q25" s="45"/>
      <c r="R25" s="45"/>
      <c r="S25" s="45"/>
    </row>
    <row r="26" spans="2:19" ht="15">
      <c r="B26" s="78"/>
      <c r="C26" s="78"/>
      <c r="D26" s="78"/>
      <c r="E26" s="76"/>
      <c r="F26" s="75"/>
      <c r="G26" s="75"/>
      <c r="H26" s="79"/>
      <c r="I26" s="79"/>
      <c r="J26" s="79"/>
      <c r="K26" s="79"/>
      <c r="L26" s="45"/>
      <c r="M26" s="45"/>
      <c r="N26" s="45"/>
      <c r="O26" s="45"/>
      <c r="P26" s="45"/>
      <c r="Q26" s="45"/>
      <c r="R26" s="45"/>
      <c r="S26" s="45"/>
    </row>
    <row r="27" spans="2:19" ht="15">
      <c r="B27" s="78"/>
      <c r="C27" s="78"/>
      <c r="D27" s="78"/>
      <c r="E27" s="76"/>
      <c r="F27" s="75"/>
      <c r="G27" s="75"/>
      <c r="H27" s="79"/>
      <c r="I27" s="79"/>
      <c r="J27" s="79"/>
      <c r="K27" s="79"/>
      <c r="L27" s="45"/>
      <c r="M27" s="45"/>
      <c r="N27" s="45"/>
      <c r="O27" s="45"/>
      <c r="P27" s="45"/>
      <c r="Q27" s="45"/>
      <c r="R27" s="45"/>
      <c r="S27" s="45"/>
    </row>
    <row r="28" spans="2:19" ht="15">
      <c r="B28" s="78"/>
      <c r="C28" s="78"/>
      <c r="D28" s="78"/>
      <c r="E28" s="76"/>
      <c r="F28" s="75"/>
      <c r="G28" s="75"/>
      <c r="H28" s="79"/>
      <c r="I28" s="79"/>
      <c r="J28" s="79"/>
      <c r="K28" s="79"/>
      <c r="L28" s="45"/>
      <c r="M28" s="45"/>
      <c r="N28" s="45"/>
      <c r="O28" s="45"/>
      <c r="P28" s="45"/>
      <c r="Q28" s="45"/>
      <c r="R28" s="45"/>
      <c r="S28" s="45"/>
    </row>
    <row r="29" spans="2:19" ht="15">
      <c r="B29" s="78"/>
      <c r="C29" s="78"/>
      <c r="D29" s="78"/>
      <c r="E29" s="76"/>
      <c r="F29" s="75"/>
      <c r="G29" s="75"/>
      <c r="H29" s="79"/>
      <c r="I29" s="79"/>
      <c r="J29" s="79"/>
      <c r="K29" s="79"/>
      <c r="L29" s="45"/>
      <c r="M29" s="45"/>
      <c r="N29" s="45"/>
      <c r="O29" s="45"/>
      <c r="P29" s="45"/>
      <c r="Q29" s="45"/>
      <c r="R29" s="45"/>
      <c r="S29" s="45"/>
    </row>
    <row r="30" spans="6:19" ht="15">
      <c r="F30" s="72"/>
      <c r="G30" s="7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6:19" ht="15">
      <c r="F31" s="72"/>
      <c r="G31" s="7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6:19" ht="15">
      <c r="F32" s="72"/>
      <c r="G32" s="7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6:19" ht="15">
      <c r="F33" s="72"/>
      <c r="G33" s="7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6:19" ht="15">
      <c r="F34" s="72"/>
      <c r="G34" s="7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6:19" ht="15">
      <c r="F35" s="72"/>
      <c r="G35" s="7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6:19" ht="15">
      <c r="F36" s="72"/>
      <c r="G36" s="7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6:19" ht="15">
      <c r="F37" s="72"/>
      <c r="G37" s="7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6:19" ht="15">
      <c r="F38" s="72"/>
      <c r="G38" s="7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6:19" ht="15">
      <c r="F39" s="72"/>
      <c r="G39" s="7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6:19" ht="15">
      <c r="F40" s="72"/>
      <c r="G40" s="7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6:19" ht="15">
      <c r="F41" s="72"/>
      <c r="G41" s="7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6:19" ht="15">
      <c r="F42" s="72"/>
      <c r="G42" s="7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6:19" ht="15">
      <c r="F43" s="72"/>
      <c r="G43" s="7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6:19" ht="15">
      <c r="F44" s="72"/>
      <c r="G44" s="7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6:19" ht="15">
      <c r="F45" s="72"/>
      <c r="G45" s="7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6:19" ht="15">
      <c r="F46" s="72"/>
      <c r="G46" s="7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6:19" ht="15">
      <c r="F47" s="72"/>
      <c r="G47" s="7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6:19" ht="15">
      <c r="F48" s="72"/>
      <c r="G48" s="7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6:19" ht="15">
      <c r="F49" s="72"/>
      <c r="G49" s="7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5">
      <c r="F50" s="72"/>
      <c r="G50" s="7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6:19" ht="15">
      <c r="F51" s="72"/>
      <c r="G51" s="7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6:19" ht="15">
      <c r="F52" s="72"/>
      <c r="G52" s="7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6:19" ht="15">
      <c r="F53" s="72"/>
      <c r="G53" s="7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6:19" ht="15">
      <c r="F54" s="72"/>
      <c r="G54" s="7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6:19" ht="15">
      <c r="F55" s="72"/>
      <c r="G55" s="7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6:19" ht="15">
      <c r="F56" s="72"/>
      <c r="G56" s="7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6:19" ht="15">
      <c r="F57" s="72"/>
      <c r="G57" s="7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6:19" ht="15">
      <c r="F58" s="72"/>
      <c r="G58" s="7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6:19" ht="15">
      <c r="F59" s="72"/>
      <c r="G59" s="7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6:19" ht="15">
      <c r="F60" s="72"/>
      <c r="G60" s="7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6:19" ht="15">
      <c r="F61" s="72"/>
      <c r="G61" s="7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6:19" ht="15">
      <c r="F62" s="72"/>
      <c r="G62" s="7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6:19" ht="15">
      <c r="F63" s="72"/>
      <c r="G63" s="77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6:19" ht="15">
      <c r="F64" s="72"/>
      <c r="G64" s="77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6:19" ht="15">
      <c r="F65" s="72"/>
      <c r="G65" s="7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6:19" ht="15">
      <c r="F66" s="72"/>
      <c r="G66" s="77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6:19" ht="15">
      <c r="F67" s="72"/>
      <c r="G67" s="7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6:19" ht="15">
      <c r="F68" s="72"/>
      <c r="G68" s="77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6:19" ht="15">
      <c r="F69" s="72"/>
      <c r="G69" s="77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6:19" ht="15">
      <c r="F70" s="72"/>
      <c r="G70" s="7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6:19" ht="15">
      <c r="F71" s="72"/>
      <c r="G71" s="7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6:19" ht="15">
      <c r="F72" s="72"/>
      <c r="G72" s="7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6:19" ht="15">
      <c r="F73" s="72"/>
      <c r="G73" s="77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6:19" ht="15">
      <c r="F74" s="72"/>
      <c r="G74" s="77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6:19" ht="15">
      <c r="F75" s="72"/>
      <c r="G75" s="77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6:19" ht="15">
      <c r="F76" s="72"/>
      <c r="G76" s="7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6:19" ht="15">
      <c r="F77" s="72"/>
      <c r="G77" s="7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6:19" ht="15">
      <c r="F78" s="72"/>
      <c r="G78" s="7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6:19" ht="15">
      <c r="F79" s="72"/>
      <c r="G79" s="77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6:19" ht="15">
      <c r="F80" s="72"/>
      <c r="G80" s="77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6:19" ht="15">
      <c r="F81" s="72"/>
      <c r="G81" s="77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6:19" ht="15">
      <c r="F82" s="72"/>
      <c r="G82" s="7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6:19" ht="15">
      <c r="F83" s="72"/>
      <c r="G83" s="7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6:19" ht="15">
      <c r="F84" s="72"/>
      <c r="G84" s="7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6:19" ht="15">
      <c r="F85" s="72"/>
      <c r="G85" s="7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6:19" ht="15">
      <c r="F86" s="72"/>
      <c r="G86" s="7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6:19" ht="15">
      <c r="F87" s="72"/>
      <c r="G87" s="7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6:19" ht="15">
      <c r="F88" s="72"/>
      <c r="G88" s="7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6:19" ht="15">
      <c r="F89" s="72"/>
      <c r="G89" s="77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6:19" ht="15">
      <c r="F90" s="72"/>
      <c r="G90" s="7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6:19" ht="15">
      <c r="F91" s="72"/>
      <c r="G91" s="77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6:19" ht="15">
      <c r="F92" s="72"/>
      <c r="G92" s="77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6:19" ht="15">
      <c r="F93" s="72"/>
      <c r="G93" s="7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6:19" ht="15">
      <c r="F94" s="72"/>
      <c r="G94" s="77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6:19" ht="15">
      <c r="F95" s="72"/>
      <c r="G95" s="77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6:19" ht="15">
      <c r="F96" s="72"/>
      <c r="G96" s="77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6:19" ht="15">
      <c r="F97" s="72"/>
      <c r="G97" s="77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6:19" ht="15">
      <c r="F98" s="72"/>
      <c r="G98" s="7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72"/>
      <c r="G99" s="7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72"/>
      <c r="G100" s="77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72"/>
      <c r="G101" s="77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72"/>
      <c r="G102" s="77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72"/>
      <c r="G103" s="7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72"/>
      <c r="G104" s="7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72"/>
      <c r="G105" s="7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72"/>
      <c r="G106" s="7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72"/>
      <c r="G107" s="7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72"/>
      <c r="G108" s="7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72"/>
      <c r="G109" s="7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72"/>
      <c r="G110" s="7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72"/>
      <c r="G111" s="7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72"/>
      <c r="G112" s="7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72"/>
      <c r="G113" s="7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72"/>
      <c r="G114" s="7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72"/>
      <c r="G115" s="7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72"/>
      <c r="G116" s="7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72"/>
      <c r="G117" s="7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72"/>
      <c r="G118" s="7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72"/>
      <c r="G119" s="7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72"/>
      <c r="G120" s="7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72"/>
      <c r="G121" s="7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72"/>
      <c r="G122" s="7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72"/>
      <c r="G123" s="7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72"/>
      <c r="G124" s="7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72"/>
      <c r="G125" s="7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72"/>
      <c r="G126" s="7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72"/>
      <c r="G127" s="7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72"/>
      <c r="G128" s="7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72"/>
      <c r="G129" s="7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72"/>
      <c r="G130" s="7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72"/>
      <c r="G131" s="7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72"/>
      <c r="G132" s="7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72"/>
      <c r="G133" s="77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72"/>
      <c r="G134" s="77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72"/>
      <c r="G135" s="77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72"/>
      <c r="G136" s="77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72"/>
      <c r="G137" s="77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72"/>
      <c r="G138" s="77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72"/>
      <c r="G139" s="77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72"/>
      <c r="G140" s="77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72"/>
      <c r="G141" s="77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72"/>
      <c r="G142" s="77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72"/>
      <c r="G143" s="7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72"/>
      <c r="G144" s="77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72"/>
      <c r="G145" s="77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72"/>
      <c r="G146" s="77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72"/>
      <c r="G147" s="77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72"/>
      <c r="G148" s="77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72"/>
      <c r="G149" s="77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72"/>
      <c r="G150" s="77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72"/>
      <c r="G151" s="77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72"/>
      <c r="G152" s="77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72"/>
      <c r="G153" s="77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72"/>
      <c r="G154" s="77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72"/>
      <c r="G155" s="77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72"/>
      <c r="G156" s="77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72"/>
      <c r="G157" s="77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72"/>
      <c r="G158" s="77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72"/>
      <c r="G159" s="77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72"/>
      <c r="G160" s="77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72"/>
      <c r="G161" s="77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72"/>
      <c r="G162" s="77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72"/>
      <c r="G163" s="77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72"/>
      <c r="G164" s="77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72"/>
      <c r="G165" s="77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72"/>
      <c r="G166" s="77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72"/>
      <c r="G167" s="77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72"/>
      <c r="G168" s="77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72"/>
      <c r="G169" s="77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72"/>
      <c r="G170" s="77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72"/>
      <c r="G171" s="77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72"/>
      <c r="G172" s="77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72"/>
      <c r="G173" s="77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72"/>
      <c r="G174" s="77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72"/>
      <c r="G175" s="77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72"/>
      <c r="G176" s="77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72"/>
      <c r="G177" s="77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72"/>
      <c r="G178" s="77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72"/>
      <c r="G179" s="77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72"/>
      <c r="G180" s="77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72"/>
      <c r="G181" s="77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72"/>
      <c r="G182" s="77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72"/>
      <c r="G183" s="77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72"/>
      <c r="G184" s="77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72"/>
      <c r="G185" s="77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72"/>
      <c r="G186" s="77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72"/>
      <c r="G187" s="77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72"/>
      <c r="G188" s="77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72"/>
      <c r="G189" s="77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72"/>
      <c r="G190" s="77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72"/>
      <c r="G191" s="77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72"/>
      <c r="G192" s="77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72"/>
      <c r="G193" s="77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72"/>
      <c r="G194" s="77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72"/>
      <c r="G195" s="77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72"/>
      <c r="G196" s="77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72"/>
      <c r="G197" s="77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72"/>
      <c r="G198" s="77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72"/>
      <c r="G199" s="77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72"/>
      <c r="G200" s="77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72"/>
      <c r="G201" s="77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72"/>
      <c r="G202" s="77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72"/>
      <c r="G203" s="77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72"/>
      <c r="G204" s="77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72"/>
      <c r="G205" s="77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72"/>
      <c r="G206" s="77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72"/>
      <c r="G207" s="77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72"/>
      <c r="G208" s="77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72"/>
      <c r="G209" s="77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72"/>
      <c r="G210" s="77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72"/>
      <c r="G211" s="77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72"/>
      <c r="G212" s="77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72"/>
      <c r="G213" s="77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72"/>
      <c r="G214" s="77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72"/>
      <c r="G215" s="77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72"/>
      <c r="G216" s="77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72"/>
      <c r="G217" s="77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72"/>
      <c r="G218" s="77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72"/>
      <c r="G219" s="77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72"/>
      <c r="G220" s="77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72"/>
      <c r="G221" s="77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72"/>
      <c r="G222" s="77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72"/>
      <c r="G223" s="77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72"/>
      <c r="G224" s="77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72"/>
      <c r="G225" s="77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72"/>
      <c r="G226" s="77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72"/>
      <c r="G227" s="77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72"/>
      <c r="G228" s="77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72"/>
      <c r="G229" s="77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72"/>
      <c r="G230" s="77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72"/>
      <c r="G231" s="77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72"/>
      <c r="G232" s="77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72"/>
      <c r="G233" s="77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72"/>
      <c r="G234" s="77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72"/>
      <c r="G235" s="77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72"/>
      <c r="G236" s="77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72"/>
      <c r="G237" s="77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72"/>
      <c r="G238" s="77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72"/>
      <c r="G239" s="77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72"/>
      <c r="G240" s="77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72"/>
      <c r="G241" s="77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72"/>
      <c r="G242" s="77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72"/>
      <c r="G243" s="77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72"/>
      <c r="G244" s="77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72"/>
      <c r="G245" s="77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72"/>
      <c r="G246" s="77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72"/>
      <c r="G247" s="77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72"/>
      <c r="G248" s="77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72"/>
      <c r="G249" s="77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72"/>
      <c r="G250" s="77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72"/>
      <c r="G251" s="77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72"/>
      <c r="G252" s="77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72"/>
      <c r="G253" s="77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72"/>
      <c r="G254" s="77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72"/>
      <c r="G255" s="77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72"/>
      <c r="G256" s="77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72"/>
      <c r="G257" s="77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72"/>
      <c r="G258" s="77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72"/>
      <c r="G259" s="77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72"/>
      <c r="G260" s="77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72"/>
      <c r="G261" s="77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72"/>
      <c r="G262" s="77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72"/>
      <c r="G263" s="77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72"/>
      <c r="G264" s="77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72"/>
      <c r="G265" s="77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72"/>
      <c r="G266" s="77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72"/>
      <c r="G267" s="77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72"/>
      <c r="G268" s="77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72"/>
      <c r="G269" s="77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72"/>
      <c r="G270" s="77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72"/>
      <c r="G271" s="77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72"/>
      <c r="G272" s="77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72"/>
      <c r="G273" s="77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72"/>
      <c r="G274" s="77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72"/>
      <c r="G275" s="77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72"/>
      <c r="G276" s="77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72"/>
      <c r="G277" s="77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72"/>
      <c r="G278" s="77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72"/>
      <c r="G279" s="77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72"/>
      <c r="G280" s="77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72"/>
      <c r="G281" s="77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72"/>
      <c r="G282" s="77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72"/>
      <c r="G283" s="77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72"/>
      <c r="G284" s="77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72"/>
      <c r="G285" s="77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72"/>
      <c r="G286" s="77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72"/>
      <c r="G287" s="77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72"/>
      <c r="G288" s="77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72"/>
      <c r="G289" s="77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72"/>
      <c r="G290" s="77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72"/>
      <c r="G291" s="77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72"/>
      <c r="G292" s="77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72"/>
      <c r="G293" s="77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72"/>
      <c r="G294" s="77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</sheetData>
  <sheetProtection/>
  <mergeCells count="4">
    <mergeCell ref="E4:K4"/>
    <mergeCell ref="E5:K5"/>
    <mergeCell ref="E6:J6"/>
    <mergeCell ref="B16:K16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Lulu</cp:lastModifiedBy>
  <cp:lastPrinted>2023-11-07T15:28:32Z</cp:lastPrinted>
  <dcterms:created xsi:type="dcterms:W3CDTF">2013-12-16T19:39:28Z</dcterms:created>
  <dcterms:modified xsi:type="dcterms:W3CDTF">2024-04-11T17:36:57Z</dcterms:modified>
  <cp:category/>
  <cp:version/>
  <cp:contentType/>
  <cp:contentStatus/>
</cp:coreProperties>
</file>